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256" windowHeight="13176" tabRatio="824" activeTab="5"/>
  </bookViews>
  <sheets>
    <sheet name="1.Прямые" sheetId="1" r:id="rId1"/>
    <sheet name="2.Отводы" sheetId="2" r:id="rId2"/>
    <sheet name="3.Тройники" sheetId="3" r:id="rId3"/>
    <sheet name="4.Переходы" sheetId="4" r:id="rId4"/>
    <sheet name="5.Адаптер" sheetId="5" r:id="rId5"/>
    <sheet name="6.Врезка в пл" sheetId="6" r:id="rId6"/>
    <sheet name="7.Круглые прямые" sheetId="7" r:id="rId7"/>
    <sheet name="8.Стандартные" sheetId="8" r:id="rId8"/>
    <sheet name="9.Утка" sheetId="9" r:id="rId9"/>
  </sheets>
  <definedNames>
    <definedName name="_xlnm.Print_Area" localSheetId="0">'1.Прямые'!$A$1:$H$45</definedName>
    <definedName name="_xlnm.Print_Area" localSheetId="1">'2.Отводы'!$A$1:$I$39</definedName>
    <definedName name="_xlnm.Print_Area" localSheetId="2">'3.Тройники'!$A$1:$N$38</definedName>
    <definedName name="_xlnm.Print_Area" localSheetId="3">'4.Переходы'!$A$1:$K$35</definedName>
    <definedName name="_xlnm.Print_Area" localSheetId="6">'7.Круглые прямые'!$A$1:$H$38</definedName>
    <definedName name="_xlnm.Print_Area" localSheetId="7">'8.Стандартные'!$A$1:$F$51</definedName>
    <definedName name="_xlnm.Print_Area" localSheetId="8">'9.Утка'!$A$1:$I$32</definedName>
  </definedNames>
  <calcPr fullCalcOnLoad="1"/>
</workbook>
</file>

<file path=xl/sharedStrings.xml><?xml version="1.0" encoding="utf-8"?>
<sst xmlns="http://schemas.openxmlformats.org/spreadsheetml/2006/main" count="314" uniqueCount="99">
  <si>
    <t>Врезка в плоскость</t>
  </si>
  <si>
    <t>d100</t>
  </si>
  <si>
    <t xml:space="preserve">Муфта </t>
  </si>
  <si>
    <t>d200 на в d160</t>
  </si>
  <si>
    <t>Тройник</t>
  </si>
  <si>
    <t>d200-d100-d200</t>
  </si>
  <si>
    <t>d100-d100-d100</t>
  </si>
  <si>
    <t>БЛАНК – ЗАКАЗ</t>
  </si>
  <si>
    <t>СПЕЦИФИКАЦИЯ</t>
  </si>
  <si>
    <t>№</t>
  </si>
  <si>
    <t>Кол-во,</t>
  </si>
  <si>
    <t>Прямой участок</t>
  </si>
  <si>
    <t>Варианты соединений</t>
  </si>
  <si>
    <t>А</t>
  </si>
  <si>
    <t>С фланцем</t>
  </si>
  <si>
    <t>В</t>
  </si>
  <si>
    <t>Заглушка с одной стороны</t>
  </si>
  <si>
    <t>С</t>
  </si>
  <si>
    <t>D</t>
  </si>
  <si>
    <t>Обозначение</t>
  </si>
  <si>
    <t>L,</t>
  </si>
  <si>
    <t>Соединение</t>
  </si>
  <si>
    <t>S,</t>
  </si>
  <si>
    <t>мм</t>
  </si>
  <si>
    <t>шт.</t>
  </si>
  <si>
    <r>
      <t>м</t>
    </r>
    <r>
      <rPr>
        <vertAlign val="superscript"/>
        <sz val="12"/>
        <rFont val="Times New Roman"/>
        <family val="1"/>
      </rPr>
      <t>2</t>
    </r>
  </si>
  <si>
    <t>Сетка с одной стороны</t>
  </si>
  <si>
    <t>Переход</t>
  </si>
  <si>
    <t>НА СТАНДАРТНЫЕ ИЗДЕЛИЯ</t>
  </si>
  <si>
    <t>Наименование</t>
  </si>
  <si>
    <t>Размер</t>
  </si>
  <si>
    <t>Ниппель</t>
  </si>
  <si>
    <r>
      <t>Отвод 90</t>
    </r>
    <r>
      <rPr>
        <vertAlign val="superscript"/>
        <sz val="12"/>
        <rFont val="Times New Roman"/>
        <family val="1"/>
      </rPr>
      <t>0</t>
    </r>
  </si>
  <si>
    <t>Дроссель-клапан</t>
  </si>
  <si>
    <t>НА ПРЯМОУГОЛЬНЫЕ ВОЗДУХОВОДЫ</t>
  </si>
  <si>
    <t>Адаптер №1</t>
  </si>
  <si>
    <t>С фланцем на стор. АхВ</t>
  </si>
  <si>
    <t>Без фланца на стор. АхВ</t>
  </si>
  <si>
    <t>Ниппель на стор. D</t>
  </si>
  <si>
    <t>А,</t>
  </si>
  <si>
    <t>В,</t>
  </si>
  <si>
    <t>D,</t>
  </si>
  <si>
    <t>L1,</t>
  </si>
  <si>
    <t>Соед.</t>
  </si>
  <si>
    <t>Заглушка с меньшей стороны</t>
  </si>
  <si>
    <t>А1,</t>
  </si>
  <si>
    <t>В1,</t>
  </si>
  <si>
    <t>Исполн.</t>
  </si>
  <si>
    <r>
      <t xml:space="preserve">Материал воздуховодов - оцинкованная сталь </t>
    </r>
    <r>
      <rPr>
        <sz val="12"/>
        <rFont val="GreekC"/>
        <family val="0"/>
      </rPr>
      <t>d</t>
    </r>
    <r>
      <rPr>
        <sz val="12"/>
        <rFont val="Times New Roman"/>
        <family val="1"/>
      </rPr>
      <t xml:space="preserve"> =0.55мм при A,B&lt;500мм</t>
    </r>
  </si>
  <si>
    <r>
      <t xml:space="preserve">и </t>
    </r>
    <r>
      <rPr>
        <sz val="12"/>
        <rFont val="GreekC"/>
        <family val="0"/>
      </rPr>
      <t>d</t>
    </r>
    <r>
      <rPr>
        <sz val="12"/>
        <rFont val="Times New Roman"/>
        <family val="1"/>
      </rPr>
      <t xml:space="preserve"> = 0.7мм во всех остальных случаях</t>
    </r>
  </si>
  <si>
    <t>Отвод</t>
  </si>
  <si>
    <t>R,</t>
  </si>
  <si>
    <t>градусы</t>
  </si>
  <si>
    <r>
      <t>J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,</t>
    </r>
  </si>
  <si>
    <t>Заглушка с двух сторон</t>
  </si>
  <si>
    <t>Со свободным фланцем с одной</t>
  </si>
  <si>
    <t>стороны</t>
  </si>
  <si>
    <t xml:space="preserve">Менеджеру: </t>
  </si>
  <si>
    <t>Врезка в плоскость</t>
  </si>
  <si>
    <t>B</t>
  </si>
  <si>
    <t>Без фланца с отбортовкой</t>
  </si>
  <si>
    <t>с одной стороны</t>
  </si>
  <si>
    <t>C</t>
  </si>
  <si>
    <t>Со свободным фланцем</t>
  </si>
  <si>
    <t>Зонт вытяжной</t>
  </si>
  <si>
    <t xml:space="preserve">ЗАКАЗ № </t>
  </si>
  <si>
    <t xml:space="preserve">От: </t>
  </si>
  <si>
    <t xml:space="preserve">Контактный тел. </t>
  </si>
  <si>
    <t xml:space="preserve">Заказчик: </t>
  </si>
  <si>
    <t>ЗАКАЗ №</t>
  </si>
  <si>
    <t>Контактный тел.</t>
  </si>
  <si>
    <t>НА КРУГЛЫЕ ВОЗДУХОВОДЫ</t>
  </si>
  <si>
    <t>Без фланцев (под ниппель)</t>
  </si>
  <si>
    <t>и d = 0.7мм во всех остальных случаях</t>
  </si>
  <si>
    <r>
      <t xml:space="preserve">Материал воздуховодов - оцинкованная сталь </t>
    </r>
    <r>
      <rPr>
        <sz val="12"/>
        <rFont val="GreekC"/>
        <family val="0"/>
      </rPr>
      <t>d</t>
    </r>
    <r>
      <rPr>
        <sz val="12"/>
        <rFont val="Times New Roman"/>
        <family val="1"/>
      </rPr>
      <t xml:space="preserve"> =0.55мм</t>
    </r>
  </si>
  <si>
    <t>ЗАКАЗ № 3/080-2</t>
  </si>
  <si>
    <t>Прямой участок с врезками</t>
  </si>
  <si>
    <t>Заглушка с базовой стороны</t>
  </si>
  <si>
    <t>Со свободным фланцем с одн. стор.</t>
  </si>
  <si>
    <t>Обознач.</t>
  </si>
  <si>
    <t>А2,</t>
  </si>
  <si>
    <t>В2,</t>
  </si>
  <si>
    <t>L2,</t>
  </si>
  <si>
    <t>Длина врезок по умолчанию - 100мм.</t>
  </si>
  <si>
    <r>
      <t>м</t>
    </r>
    <r>
      <rPr>
        <vertAlign val="superscript"/>
        <sz val="12"/>
        <rFont val="Times New Roman Cyr"/>
        <family val="1"/>
      </rPr>
      <t>2</t>
    </r>
  </si>
  <si>
    <r>
      <t xml:space="preserve">Материал воздуховодов - оцинкованная сталь </t>
    </r>
    <r>
      <rPr>
        <sz val="12"/>
        <rFont val="GreekC"/>
        <family val="0"/>
      </rPr>
      <t>d</t>
    </r>
    <r>
      <rPr>
        <sz val="12"/>
        <rFont val="Times New Roman Cyr"/>
        <family val="1"/>
      </rPr>
      <t xml:space="preserve"> =0.55мм при A,B&lt;500мм</t>
    </r>
  </si>
  <si>
    <r>
      <t xml:space="preserve">и </t>
    </r>
    <r>
      <rPr>
        <sz val="12"/>
        <rFont val="GreekC"/>
        <family val="0"/>
      </rPr>
      <t>d</t>
    </r>
    <r>
      <rPr>
        <sz val="12"/>
        <rFont val="Times New Roman Cyr"/>
        <family val="1"/>
      </rPr>
      <t xml:space="preserve"> = 0.7мм во всех остальных случаях</t>
    </r>
  </si>
  <si>
    <r>
      <t>S, 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по каталогу</t>
    </r>
  </si>
  <si>
    <t>"Утка"</t>
  </si>
  <si>
    <t>E,</t>
  </si>
  <si>
    <t>Заказчик:</t>
  </si>
  <si>
    <t xml:space="preserve"> </t>
  </si>
  <si>
    <t>Прямой участок</t>
  </si>
  <si>
    <t>А</t>
  </si>
  <si>
    <t xml:space="preserve">Отвод </t>
  </si>
  <si>
    <t>А</t>
  </si>
  <si>
    <t>Переход</t>
  </si>
  <si>
    <t>А</t>
  </si>
  <si>
    <t>d100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</si>
</sst>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7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12"/>
      <name val="GreekC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0"/>
    </font>
    <font>
      <sz val="11"/>
      <name val="Times New Roman"/>
      <family val="1"/>
    </font>
    <font>
      <sz val="12"/>
      <color indexed="9"/>
      <name val="Times New Roman Cyr"/>
      <family val="1"/>
    </font>
    <font>
      <sz val="12"/>
      <color indexed="10"/>
      <name val="Times New Roman"/>
      <family val="1"/>
    </font>
    <font>
      <sz val="10"/>
      <color indexed="9"/>
      <name val="Times New Roman Cyr"/>
      <family val="1"/>
    </font>
    <font>
      <sz val="8"/>
      <name val="Arial Cyr"/>
      <family val="0"/>
    </font>
    <font>
      <sz val="12"/>
      <name val="Arial Cyr"/>
      <family val="0"/>
    </font>
    <font>
      <sz val="11"/>
      <name val="Times New Roman Cyr"/>
      <family val="1"/>
    </font>
    <font>
      <sz val="11"/>
      <name val="Arial Cyr"/>
      <family val="0"/>
    </font>
    <font>
      <vertAlign val="superscript"/>
      <sz val="12"/>
      <name val="Times New Roman Cyr"/>
      <family val="1"/>
    </font>
    <font>
      <sz val="10"/>
      <color indexed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6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8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2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6" fillId="0" borderId="23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4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1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N45"/>
  <sheetViews>
    <sheetView zoomScalePageLayoutView="0" workbookViewId="0" topLeftCell="A18">
      <selection activeCell="N28" sqref="N28"/>
    </sheetView>
  </sheetViews>
  <sheetFormatPr defaultColWidth="8.625" defaultRowHeight="12.75"/>
  <cols>
    <col min="1" max="1" width="8.125" style="0" customWidth="1"/>
    <col min="2" max="2" width="26.375" style="0" customWidth="1"/>
    <col min="3" max="4" width="8.625" style="0" customWidth="1"/>
    <col min="5" max="5" width="11.375" style="0" customWidth="1"/>
    <col min="6" max="6" width="12.00390625" style="0" customWidth="1"/>
    <col min="7" max="7" width="10.50390625" style="0" bestFit="1" customWidth="1"/>
    <col min="8" max="8" width="11.625" style="0" customWidth="1"/>
  </cols>
  <sheetData>
    <row r="1" spans="1:8" ht="17.25">
      <c r="A1" s="86" t="s">
        <v>34</v>
      </c>
      <c r="B1" s="87"/>
      <c r="C1" s="87"/>
      <c r="D1" s="87"/>
      <c r="E1" s="87"/>
      <c r="F1" s="87"/>
      <c r="G1" s="87"/>
      <c r="H1" s="87"/>
    </row>
    <row r="2" spans="1:8" ht="17.25">
      <c r="A2" s="86" t="s">
        <v>65</v>
      </c>
      <c r="B2" s="87"/>
      <c r="C2" s="87"/>
      <c r="D2" s="87"/>
      <c r="E2" s="87"/>
      <c r="F2" s="87"/>
      <c r="G2" s="87"/>
      <c r="H2" s="87"/>
    </row>
    <row r="4" spans="1:8" ht="15">
      <c r="A4" s="2"/>
      <c r="D4" s="2"/>
      <c r="E4" s="2"/>
      <c r="F4" s="2"/>
      <c r="G4" s="2"/>
      <c r="H4" s="2"/>
    </row>
    <row r="5" spans="1:8" ht="15">
      <c r="A5" s="6"/>
      <c r="B5" s="7"/>
      <c r="C5" s="7"/>
      <c r="D5" s="6"/>
      <c r="E5" s="6" t="s">
        <v>57</v>
      </c>
      <c r="F5" s="7"/>
      <c r="G5" s="6"/>
      <c r="H5" s="7"/>
    </row>
    <row r="6" spans="1:8" ht="15">
      <c r="A6" s="6"/>
      <c r="B6" s="7"/>
      <c r="C6" s="7"/>
      <c r="D6" s="6"/>
      <c r="E6" s="6" t="s">
        <v>66</v>
      </c>
      <c r="F6" s="7"/>
      <c r="G6" s="6"/>
      <c r="H6" s="7"/>
    </row>
    <row r="7" spans="1:8" ht="15">
      <c r="A7" s="6"/>
      <c r="B7" s="6"/>
      <c r="C7" s="6"/>
      <c r="D7" s="6"/>
      <c r="E7" s="6" t="s">
        <v>67</v>
      </c>
      <c r="F7" s="7"/>
      <c r="G7" s="6"/>
      <c r="H7" s="7"/>
    </row>
    <row r="8" spans="1:8" ht="15">
      <c r="A8" s="6"/>
      <c r="B8" s="6"/>
      <c r="C8" s="6"/>
      <c r="D8" s="6"/>
      <c r="E8" s="6"/>
      <c r="F8" s="6"/>
      <c r="G8" s="6"/>
      <c r="H8" s="6"/>
    </row>
    <row r="9" spans="1:8" ht="15">
      <c r="A9" s="88" t="s">
        <v>11</v>
      </c>
      <c r="B9" s="89"/>
      <c r="C9" s="89"/>
      <c r="D9" s="89"/>
      <c r="E9" s="6"/>
      <c r="F9" s="6"/>
      <c r="G9" s="6"/>
      <c r="H9" s="6"/>
    </row>
    <row r="10" spans="1:8" ht="15">
      <c r="A10" s="6"/>
      <c r="B10" s="6"/>
      <c r="C10" s="6"/>
      <c r="D10" s="6"/>
      <c r="E10" s="6"/>
      <c r="F10" s="6"/>
      <c r="G10" s="6"/>
      <c r="H10" s="6"/>
    </row>
    <row r="11" spans="1:8" ht="15">
      <c r="A11" s="7"/>
      <c r="B11" s="6"/>
      <c r="C11" s="6"/>
      <c r="D11" s="6"/>
      <c r="E11" s="6"/>
      <c r="F11" s="12" t="s">
        <v>12</v>
      </c>
      <c r="G11" s="7"/>
      <c r="H11" s="6"/>
    </row>
    <row r="12" spans="1:8" ht="15">
      <c r="A12" s="6"/>
      <c r="B12" s="6"/>
      <c r="C12" s="6"/>
      <c r="D12" s="6"/>
      <c r="E12" s="8" t="s">
        <v>13</v>
      </c>
      <c r="F12" s="91" t="s">
        <v>14</v>
      </c>
      <c r="G12" s="92"/>
      <c r="H12" s="92"/>
    </row>
    <row r="13" spans="1:8" ht="15">
      <c r="A13" s="6"/>
      <c r="B13" s="6"/>
      <c r="C13" s="6"/>
      <c r="D13" s="6"/>
      <c r="E13" s="8" t="s">
        <v>15</v>
      </c>
      <c r="F13" s="91" t="s">
        <v>16</v>
      </c>
      <c r="G13" s="92"/>
      <c r="H13" s="92"/>
    </row>
    <row r="14" spans="1:8" ht="15">
      <c r="A14" s="6"/>
      <c r="B14" s="6"/>
      <c r="C14" s="6"/>
      <c r="D14" s="6"/>
      <c r="E14" s="9" t="s">
        <v>17</v>
      </c>
      <c r="F14" s="93" t="s">
        <v>54</v>
      </c>
      <c r="G14" s="94"/>
      <c r="H14" s="94"/>
    </row>
    <row r="15" spans="1:8" ht="15">
      <c r="A15" s="6"/>
      <c r="B15" s="6"/>
      <c r="C15" s="6"/>
      <c r="D15" s="6"/>
      <c r="E15" s="95" t="s">
        <v>18</v>
      </c>
      <c r="F15" s="81" t="s">
        <v>55</v>
      </c>
      <c r="G15" s="82"/>
      <c r="H15" s="83"/>
    </row>
    <row r="16" spans="1:8" ht="15">
      <c r="A16" s="6"/>
      <c r="B16" s="6"/>
      <c r="C16" s="6"/>
      <c r="D16" s="6"/>
      <c r="E16" s="96"/>
      <c r="F16" s="46" t="s">
        <v>56</v>
      </c>
      <c r="G16" s="47"/>
      <c r="H16" s="48"/>
    </row>
    <row r="17" spans="1:8" ht="15">
      <c r="A17" s="6"/>
      <c r="B17" s="6"/>
      <c r="C17" s="6"/>
      <c r="D17" s="6"/>
      <c r="E17" s="6"/>
      <c r="F17" s="6"/>
      <c r="G17" s="6"/>
      <c r="H17" s="6"/>
    </row>
    <row r="18" spans="1:8" ht="15">
      <c r="A18" s="6"/>
      <c r="B18" s="6"/>
      <c r="C18" s="6"/>
      <c r="D18" s="6"/>
      <c r="E18" s="6"/>
      <c r="F18" s="6"/>
      <c r="G18" s="6"/>
      <c r="H18" s="6"/>
    </row>
    <row r="19" spans="1:8" ht="15.75">
      <c r="A19" s="90" t="s">
        <v>8</v>
      </c>
      <c r="B19" s="89"/>
      <c r="C19" s="89"/>
      <c r="D19" s="89"/>
      <c r="E19" s="89"/>
      <c r="F19" s="89"/>
      <c r="G19" s="89"/>
      <c r="H19" s="89"/>
    </row>
    <row r="20" spans="1:8" ht="15">
      <c r="A20" s="9" t="s">
        <v>9</v>
      </c>
      <c r="B20" s="9" t="s">
        <v>19</v>
      </c>
      <c r="C20" s="13" t="s">
        <v>39</v>
      </c>
      <c r="D20" s="9" t="s">
        <v>40</v>
      </c>
      <c r="E20" s="13" t="s">
        <v>20</v>
      </c>
      <c r="F20" s="9" t="s">
        <v>21</v>
      </c>
      <c r="G20" s="13" t="s">
        <v>10</v>
      </c>
      <c r="H20" s="9" t="s">
        <v>22</v>
      </c>
    </row>
    <row r="21" spans="1:8" ht="18">
      <c r="A21" s="10"/>
      <c r="B21" s="10"/>
      <c r="C21" s="11" t="s">
        <v>23</v>
      </c>
      <c r="D21" s="14" t="s">
        <v>23</v>
      </c>
      <c r="E21" s="15" t="s">
        <v>23</v>
      </c>
      <c r="F21" s="10"/>
      <c r="G21" s="15" t="s">
        <v>24</v>
      </c>
      <c r="H21" s="10" t="s">
        <v>25</v>
      </c>
    </row>
    <row r="22" spans="1:13" ht="15">
      <c r="A22" s="38">
        <v>1</v>
      </c>
      <c r="B22" s="49" t="s">
        <v>92</v>
      </c>
      <c r="C22" s="8">
        <v>100</v>
      </c>
      <c r="D22" s="50">
        <v>150</v>
      </c>
      <c r="E22" s="15"/>
      <c r="F22" s="10"/>
      <c r="G22" s="51"/>
      <c r="H22" s="17">
        <f aca="true" t="shared" si="0" ref="H22:H33">(2*C22+2*D22)*E22*0.000001*G22</f>
        <v>0</v>
      </c>
      <c r="J22">
        <v>3.9</v>
      </c>
      <c r="K22">
        <v>1</v>
      </c>
      <c r="L22">
        <v>3</v>
      </c>
      <c r="M22">
        <v>1.25</v>
      </c>
    </row>
    <row r="23" spans="1:13" ht="15">
      <c r="A23" s="38">
        <v>2</v>
      </c>
      <c r="B23" s="49"/>
      <c r="C23" s="8">
        <v>100</v>
      </c>
      <c r="D23" s="50">
        <v>200</v>
      </c>
      <c r="E23" s="15"/>
      <c r="F23" s="10"/>
      <c r="G23" s="51"/>
      <c r="H23" s="17">
        <f t="shared" si="0"/>
        <v>0</v>
      </c>
      <c r="J23" s="80">
        <v>1.5</v>
      </c>
      <c r="K23">
        <v>2.18</v>
      </c>
      <c r="L23">
        <v>0.6</v>
      </c>
      <c r="M23">
        <v>5.02</v>
      </c>
    </row>
    <row r="24" spans="1:11" ht="15">
      <c r="A24" s="38">
        <v>3</v>
      </c>
      <c r="B24" s="49"/>
      <c r="C24" s="8">
        <v>200</v>
      </c>
      <c r="D24" s="50">
        <v>300</v>
      </c>
      <c r="E24" s="15"/>
      <c r="F24" s="10"/>
      <c r="G24" s="51"/>
      <c r="H24" s="17">
        <f t="shared" si="0"/>
        <v>0</v>
      </c>
      <c r="J24">
        <v>2.4</v>
      </c>
      <c r="K24">
        <v>3</v>
      </c>
    </row>
    <row r="25" spans="1:10" ht="15">
      <c r="A25" s="38">
        <f>A24+1</f>
        <v>4</v>
      </c>
      <c r="B25" s="49"/>
      <c r="C25" s="8">
        <v>300</v>
      </c>
      <c r="D25" s="50">
        <v>500</v>
      </c>
      <c r="E25" s="15"/>
      <c r="F25" s="10"/>
      <c r="G25" s="51"/>
      <c r="H25" s="17">
        <f t="shared" si="0"/>
        <v>0</v>
      </c>
      <c r="J25">
        <v>1.25</v>
      </c>
    </row>
    <row r="26" spans="1:10" ht="15">
      <c r="A26" s="38">
        <f>A25+1</f>
        <v>5</v>
      </c>
      <c r="B26" s="49"/>
      <c r="C26" s="8">
        <v>200</v>
      </c>
      <c r="D26" s="50">
        <v>200</v>
      </c>
      <c r="E26" s="15"/>
      <c r="F26" s="10"/>
      <c r="G26" s="51"/>
      <c r="H26" s="17">
        <f t="shared" si="0"/>
        <v>0</v>
      </c>
      <c r="J26">
        <v>1.25</v>
      </c>
    </row>
    <row r="27" spans="1:14" ht="15">
      <c r="A27" s="38">
        <v>6</v>
      </c>
      <c r="B27" s="49"/>
      <c r="C27" s="8">
        <v>150</v>
      </c>
      <c r="D27" s="50">
        <v>150</v>
      </c>
      <c r="E27" s="15"/>
      <c r="F27" s="10"/>
      <c r="G27" s="51"/>
      <c r="H27" s="17">
        <f t="shared" si="0"/>
        <v>0</v>
      </c>
      <c r="J27" s="80">
        <v>3</v>
      </c>
      <c r="K27">
        <v>1.25</v>
      </c>
      <c r="L27">
        <v>3</v>
      </c>
      <c r="M27">
        <v>1.25</v>
      </c>
      <c r="N27">
        <v>1.25</v>
      </c>
    </row>
    <row r="28" spans="1:11" ht="15">
      <c r="A28" s="38"/>
      <c r="B28" s="49"/>
      <c r="C28" s="8">
        <v>100</v>
      </c>
      <c r="D28" s="50">
        <v>100</v>
      </c>
      <c r="E28" s="15"/>
      <c r="F28" s="10"/>
      <c r="G28" s="51"/>
      <c r="H28" s="17">
        <f t="shared" si="0"/>
        <v>0</v>
      </c>
      <c r="J28">
        <v>2</v>
      </c>
      <c r="K28">
        <v>3</v>
      </c>
    </row>
    <row r="29" spans="1:8" ht="15">
      <c r="A29" s="38"/>
      <c r="B29" s="49"/>
      <c r="C29" s="8"/>
      <c r="D29" s="50"/>
      <c r="E29" s="15"/>
      <c r="F29" s="10"/>
      <c r="G29" s="51"/>
      <c r="H29" s="17">
        <f>(2*C29+2*D29)*E29*0.000001*G29</f>
        <v>0</v>
      </c>
    </row>
    <row r="30" spans="1:8" ht="15">
      <c r="A30" s="38"/>
      <c r="B30" s="49"/>
      <c r="C30" s="8"/>
      <c r="D30" s="50"/>
      <c r="E30" s="15"/>
      <c r="F30" s="10"/>
      <c r="G30" s="51"/>
      <c r="H30" s="17">
        <f t="shared" si="0"/>
        <v>0</v>
      </c>
    </row>
    <row r="31" spans="1:8" ht="15">
      <c r="A31" s="38"/>
      <c r="B31" s="49"/>
      <c r="C31" s="8"/>
      <c r="D31" s="50"/>
      <c r="E31" s="15"/>
      <c r="F31" s="10"/>
      <c r="G31" s="51"/>
      <c r="H31" s="17">
        <f t="shared" si="0"/>
        <v>0</v>
      </c>
    </row>
    <row r="32" spans="1:8" ht="15">
      <c r="A32" s="38"/>
      <c r="B32" s="49"/>
      <c r="C32" s="8"/>
      <c r="D32" s="50"/>
      <c r="E32" s="15"/>
      <c r="F32" s="10"/>
      <c r="G32" s="51"/>
      <c r="H32" s="17">
        <f t="shared" si="0"/>
        <v>0</v>
      </c>
    </row>
    <row r="33" spans="1:10" ht="15">
      <c r="A33" s="38"/>
      <c r="B33" s="49"/>
      <c r="C33" s="8"/>
      <c r="D33" s="50"/>
      <c r="E33" s="15"/>
      <c r="F33" s="10"/>
      <c r="G33" s="51"/>
      <c r="H33" s="17">
        <f t="shared" si="0"/>
        <v>0</v>
      </c>
      <c r="J33" s="80"/>
    </row>
    <row r="34" spans="1:8" ht="15">
      <c r="A34" s="38"/>
      <c r="B34" s="49"/>
      <c r="C34" s="8"/>
      <c r="D34" s="50"/>
      <c r="E34" s="15"/>
      <c r="F34" s="10"/>
      <c r="G34" s="51"/>
      <c r="H34" s="17">
        <f>(2*C34+2*D34)*E34*0.000001*G34</f>
        <v>0</v>
      </c>
    </row>
    <row r="35" spans="1:8" ht="15">
      <c r="A35" s="38"/>
      <c r="B35" s="49"/>
      <c r="C35" s="8"/>
      <c r="D35" s="50"/>
      <c r="E35" s="15"/>
      <c r="F35" s="10"/>
      <c r="G35" s="51"/>
      <c r="H35" s="17"/>
    </row>
    <row r="36" spans="1:10" ht="15">
      <c r="A36" s="38"/>
      <c r="B36" s="49"/>
      <c r="C36" s="8"/>
      <c r="D36" s="50"/>
      <c r="E36" s="15"/>
      <c r="F36" s="10"/>
      <c r="G36" s="51"/>
      <c r="H36" s="17"/>
      <c r="I36" t="s">
        <v>91</v>
      </c>
      <c r="J36" s="80"/>
    </row>
    <row r="37" spans="1:8" ht="15">
      <c r="A37" s="38"/>
      <c r="B37" s="49"/>
      <c r="C37" s="8"/>
      <c r="D37" s="50"/>
      <c r="E37" s="15"/>
      <c r="F37" s="10"/>
      <c r="G37" s="51"/>
      <c r="H37" s="17"/>
    </row>
    <row r="38" spans="1:10" ht="15">
      <c r="A38" s="38"/>
      <c r="B38" s="49"/>
      <c r="C38" s="8"/>
      <c r="D38" s="50"/>
      <c r="E38" s="15"/>
      <c r="F38" s="10"/>
      <c r="G38" s="51"/>
      <c r="H38" s="17"/>
      <c r="J38" s="80"/>
    </row>
    <row r="39" spans="1:8" ht="15">
      <c r="A39" s="38"/>
      <c r="B39" s="49"/>
      <c r="C39" s="8"/>
      <c r="D39" s="50"/>
      <c r="E39" s="15"/>
      <c r="F39" s="10"/>
      <c r="G39" s="51"/>
      <c r="H39" s="17"/>
    </row>
    <row r="40" spans="1:10" ht="15">
      <c r="A40" s="38"/>
      <c r="B40" s="49"/>
      <c r="C40" s="8"/>
      <c r="D40" s="50"/>
      <c r="E40" s="15"/>
      <c r="F40" s="10"/>
      <c r="G40" s="51"/>
      <c r="H40" s="17"/>
      <c r="J40" s="80"/>
    </row>
    <row r="41" spans="1:8" ht="15">
      <c r="A41" s="38"/>
      <c r="B41" s="49"/>
      <c r="C41" s="8"/>
      <c r="D41" s="50"/>
      <c r="E41" s="15"/>
      <c r="F41" s="10"/>
      <c r="G41" s="51"/>
      <c r="H41" s="17">
        <f>(2*C41+2*D41)*E41*0.000001*G41</f>
        <v>0</v>
      </c>
    </row>
    <row r="42" spans="1:8" ht="18">
      <c r="A42" s="84" t="s">
        <v>48</v>
      </c>
      <c r="B42" s="85"/>
      <c r="C42" s="85"/>
      <c r="D42" s="85"/>
      <c r="E42" s="85"/>
      <c r="F42" s="85"/>
      <c r="G42" s="16"/>
      <c r="H42" s="18"/>
    </row>
    <row r="43" spans="1:8" ht="18">
      <c r="A43" s="84" t="s">
        <v>49</v>
      </c>
      <c r="B43" s="85"/>
      <c r="C43" s="85"/>
      <c r="D43" s="85"/>
      <c r="E43" s="85"/>
      <c r="F43" s="85"/>
      <c r="G43" s="8"/>
      <c r="H43" s="18"/>
    </row>
    <row r="44" spans="1:8" ht="15">
      <c r="A44" s="8"/>
      <c r="B44" s="8"/>
      <c r="C44" s="8"/>
      <c r="D44" s="8"/>
      <c r="E44" s="8"/>
      <c r="F44" s="8"/>
      <c r="G44" s="50">
        <f>SUM(G22:G41)</f>
        <v>0</v>
      </c>
      <c r="H44" s="52">
        <f>SUM(H22:H41)</f>
        <v>0</v>
      </c>
    </row>
    <row r="45" spans="1:8" ht="15">
      <c r="A45" s="11"/>
      <c r="B45" s="11"/>
      <c r="C45" s="11"/>
      <c r="D45" s="11"/>
      <c r="E45" s="11"/>
      <c r="F45" s="11"/>
      <c r="G45" s="53"/>
      <c r="H45" s="53"/>
    </row>
  </sheetData>
  <sheetProtection/>
  <mergeCells count="11">
    <mergeCell ref="E15:E16"/>
    <mergeCell ref="F15:H15"/>
    <mergeCell ref="A43:F43"/>
    <mergeCell ref="A42:F42"/>
    <mergeCell ref="A1:H1"/>
    <mergeCell ref="A2:H2"/>
    <mergeCell ref="A9:D9"/>
    <mergeCell ref="A19:H19"/>
    <mergeCell ref="F12:H12"/>
    <mergeCell ref="F13:H13"/>
    <mergeCell ref="F14:H14"/>
  </mergeCells>
  <printOptions horizontalCentered="1"/>
  <pageMargins left="0.6299212598425197" right="0.1968503937007874" top="0.1968503937007874" bottom="0.1968503937007874" header="0.5118110236220472" footer="0.5118110236220472"/>
  <pageSetup horizontalDpi="300" verticalDpi="300" orientation="portrait" scale="72"/>
  <legacyDrawing r:id="rId2"/>
  <oleObjects>
    <oleObject progId="AutoCAD.Drawing.15" shapeId="94179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44"/>
  </sheetPr>
  <dimension ref="A1:N68"/>
  <sheetViews>
    <sheetView zoomScalePageLayoutView="0" workbookViewId="0" topLeftCell="A22">
      <selection activeCell="C47" sqref="C47:C48"/>
    </sheetView>
  </sheetViews>
  <sheetFormatPr defaultColWidth="8.625" defaultRowHeight="12.75"/>
  <cols>
    <col min="1" max="1" width="6.625" style="0" customWidth="1"/>
    <col min="2" max="2" width="17.125" style="0" customWidth="1"/>
    <col min="3" max="3" width="10.50390625" style="0" customWidth="1"/>
    <col min="4" max="4" width="10.00390625" style="0" customWidth="1"/>
    <col min="5" max="5" width="14.125" style="0" customWidth="1"/>
    <col min="6" max="6" width="12.625" style="0" customWidth="1"/>
    <col min="7" max="7" width="8.50390625" style="0" customWidth="1"/>
    <col min="8" max="8" width="10.625" style="0" customWidth="1"/>
    <col min="9" max="9" width="10.50390625" style="0" customWidth="1"/>
  </cols>
  <sheetData>
    <row r="1" spans="1:9" ht="17.25">
      <c r="A1" s="86" t="s">
        <v>7</v>
      </c>
      <c r="B1" s="87"/>
      <c r="C1" s="87"/>
      <c r="D1" s="87"/>
      <c r="E1" s="87"/>
      <c r="F1" s="87"/>
      <c r="G1" s="87"/>
      <c r="H1" s="87"/>
      <c r="I1" s="87"/>
    </row>
    <row r="2" spans="1:9" ht="17.25">
      <c r="A2" s="86" t="s">
        <v>34</v>
      </c>
      <c r="B2" s="87"/>
      <c r="C2" s="87"/>
      <c r="D2" s="87"/>
      <c r="E2" s="87"/>
      <c r="F2" s="87"/>
      <c r="G2" s="87"/>
      <c r="H2" s="87"/>
      <c r="I2" s="87"/>
    </row>
    <row r="3" spans="1:9" ht="17.25">
      <c r="A3" s="86" t="s">
        <v>65</v>
      </c>
      <c r="B3" s="87"/>
      <c r="C3" s="87"/>
      <c r="D3" s="87"/>
      <c r="E3" s="87"/>
      <c r="F3" s="87"/>
      <c r="G3" s="87"/>
      <c r="H3" s="87"/>
      <c r="I3" s="87"/>
    </row>
    <row r="4" spans="1:9" ht="12.75">
      <c r="A4" s="7"/>
      <c r="B4" s="7"/>
      <c r="C4" s="7"/>
      <c r="D4" s="7"/>
      <c r="E4" s="7"/>
      <c r="F4" s="7"/>
      <c r="G4" s="7"/>
      <c r="H4" s="7"/>
      <c r="I4" s="7"/>
    </row>
    <row r="5" spans="1:12" ht="15">
      <c r="A5" s="6"/>
      <c r="B5" s="7"/>
      <c r="C5" s="7"/>
      <c r="D5" s="6"/>
      <c r="E5" s="6"/>
      <c r="F5" s="6"/>
      <c r="G5" s="6"/>
      <c r="H5" s="6"/>
      <c r="I5" s="6"/>
      <c r="J5" s="2"/>
      <c r="K5" s="2"/>
      <c r="L5" s="2"/>
    </row>
    <row r="6" spans="1:12" ht="15">
      <c r="A6" s="6" t="s">
        <v>68</v>
      </c>
      <c r="B6" s="7"/>
      <c r="C6" s="7"/>
      <c r="D6" s="6"/>
      <c r="E6" s="7"/>
      <c r="F6" s="6" t="s">
        <v>57</v>
      </c>
      <c r="G6" s="7"/>
      <c r="H6" s="6"/>
      <c r="I6" s="7"/>
      <c r="J6" s="2"/>
      <c r="K6" s="2"/>
      <c r="L6" s="2"/>
    </row>
    <row r="7" spans="1:12" ht="15">
      <c r="A7" s="6"/>
      <c r="B7" s="7"/>
      <c r="C7" s="7"/>
      <c r="D7" s="6"/>
      <c r="E7" s="7"/>
      <c r="F7" s="6" t="s">
        <v>66</v>
      </c>
      <c r="G7" s="7"/>
      <c r="H7" s="6"/>
      <c r="I7" s="7"/>
      <c r="J7" s="2"/>
      <c r="K7" s="2"/>
      <c r="L7" s="2"/>
    </row>
    <row r="8" spans="1:12" ht="15">
      <c r="A8" s="6"/>
      <c r="B8" s="6"/>
      <c r="C8" s="6"/>
      <c r="D8" s="6"/>
      <c r="E8" s="7"/>
      <c r="F8" s="6" t="s">
        <v>67</v>
      </c>
      <c r="G8" s="7"/>
      <c r="H8" s="6"/>
      <c r="I8" s="7"/>
      <c r="J8" s="2"/>
      <c r="K8" s="2"/>
      <c r="L8" s="2"/>
    </row>
    <row r="9" spans="1:12" ht="15">
      <c r="A9" s="6"/>
      <c r="B9" s="6"/>
      <c r="C9" s="6"/>
      <c r="D9" s="6"/>
      <c r="E9" s="6"/>
      <c r="F9" s="6"/>
      <c r="G9" s="6"/>
      <c r="H9" s="6"/>
      <c r="I9" s="6"/>
      <c r="J9" s="2"/>
      <c r="K9" s="2"/>
      <c r="L9" s="2"/>
    </row>
    <row r="10" spans="1:12" ht="15">
      <c r="A10" s="88" t="s">
        <v>50</v>
      </c>
      <c r="B10" s="89"/>
      <c r="C10" s="89"/>
      <c r="D10" s="89"/>
      <c r="E10" s="6"/>
      <c r="F10" s="6"/>
      <c r="G10" s="6"/>
      <c r="H10" s="6"/>
      <c r="I10" s="6"/>
      <c r="J10" s="2"/>
      <c r="K10" s="2"/>
      <c r="L10" s="2"/>
    </row>
    <row r="11" spans="1:12" ht="15">
      <c r="A11" s="6"/>
      <c r="B11" s="6"/>
      <c r="C11" s="6"/>
      <c r="D11" s="6"/>
      <c r="E11" s="6"/>
      <c r="F11" s="6"/>
      <c r="G11" s="6"/>
      <c r="H11" s="6"/>
      <c r="I11" s="6"/>
      <c r="J11" s="2"/>
      <c r="K11" s="2"/>
      <c r="L11" s="2"/>
    </row>
    <row r="12" spans="1:12" ht="15">
      <c r="A12" s="7"/>
      <c r="B12" s="6"/>
      <c r="C12" s="6"/>
      <c r="D12" s="6"/>
      <c r="E12" s="6"/>
      <c r="F12" s="6"/>
      <c r="G12" s="12" t="s">
        <v>12</v>
      </c>
      <c r="H12" s="7"/>
      <c r="I12" s="6"/>
      <c r="L12" s="2"/>
    </row>
    <row r="13" spans="1:12" ht="15">
      <c r="A13" s="6"/>
      <c r="B13" s="6"/>
      <c r="C13" s="6"/>
      <c r="D13" s="6"/>
      <c r="E13" s="7"/>
      <c r="F13" s="8" t="s">
        <v>13</v>
      </c>
      <c r="G13" s="91" t="s">
        <v>14</v>
      </c>
      <c r="H13" s="92"/>
      <c r="I13" s="92"/>
      <c r="L13" s="2"/>
    </row>
    <row r="14" spans="1:12" ht="15">
      <c r="A14" s="6"/>
      <c r="B14" s="6"/>
      <c r="C14" s="6"/>
      <c r="D14" s="6"/>
      <c r="E14" s="7"/>
      <c r="F14" s="8" t="s">
        <v>15</v>
      </c>
      <c r="G14" s="91" t="s">
        <v>26</v>
      </c>
      <c r="H14" s="92"/>
      <c r="I14" s="92"/>
      <c r="L14" s="2"/>
    </row>
    <row r="15" spans="1:12" ht="15">
      <c r="A15" s="6"/>
      <c r="B15" s="6"/>
      <c r="C15" s="6"/>
      <c r="D15" s="6"/>
      <c r="E15" s="11"/>
      <c r="F15" s="11"/>
      <c r="G15" s="97"/>
      <c r="H15" s="98"/>
      <c r="I15" s="98"/>
      <c r="L15" s="2"/>
    </row>
    <row r="16" spans="1:12" ht="15">
      <c r="A16" s="6"/>
      <c r="B16" s="6"/>
      <c r="C16" s="6"/>
      <c r="D16" s="6"/>
      <c r="E16" s="6"/>
      <c r="F16" s="6"/>
      <c r="G16" s="6"/>
      <c r="H16" s="6"/>
      <c r="I16" s="6"/>
      <c r="J16" s="2"/>
      <c r="K16" s="2"/>
      <c r="L16" s="2"/>
    </row>
    <row r="17" spans="1:12" ht="15">
      <c r="A17" s="6"/>
      <c r="B17" s="6"/>
      <c r="C17" s="6"/>
      <c r="D17" s="6"/>
      <c r="E17" s="6"/>
      <c r="F17" s="6"/>
      <c r="G17" s="6"/>
      <c r="H17" s="6"/>
      <c r="I17" s="6"/>
      <c r="J17" s="2"/>
      <c r="K17" s="2"/>
      <c r="L17" s="2"/>
    </row>
    <row r="18" spans="1:12" ht="15">
      <c r="A18" s="6"/>
      <c r="B18" s="6"/>
      <c r="C18" s="6"/>
      <c r="D18" s="6"/>
      <c r="E18" s="43"/>
      <c r="F18" s="6"/>
      <c r="G18" s="6"/>
      <c r="H18" s="6"/>
      <c r="I18" s="6"/>
      <c r="J18" s="2"/>
      <c r="K18" s="2"/>
      <c r="L18" s="2"/>
    </row>
    <row r="19" spans="1:12" ht="15">
      <c r="A19" s="6"/>
      <c r="B19" s="6"/>
      <c r="C19" s="6"/>
      <c r="D19" s="6"/>
      <c r="E19" s="6"/>
      <c r="F19" s="6"/>
      <c r="G19" s="6"/>
      <c r="H19" s="6"/>
      <c r="I19" s="6"/>
      <c r="J19" s="2"/>
      <c r="K19" s="2"/>
      <c r="L19" s="2"/>
    </row>
    <row r="20" spans="1:12" ht="15">
      <c r="A20" s="6"/>
      <c r="B20" s="6"/>
      <c r="C20" s="6"/>
      <c r="D20" s="6"/>
      <c r="E20" s="6"/>
      <c r="F20" s="6"/>
      <c r="G20" s="6"/>
      <c r="H20" s="6"/>
      <c r="I20" s="6"/>
      <c r="J20" s="2"/>
      <c r="K20" s="2"/>
      <c r="L20" s="2"/>
    </row>
    <row r="21" spans="1:12" ht="15">
      <c r="A21" s="6"/>
      <c r="B21" s="6"/>
      <c r="C21" s="6"/>
      <c r="D21" s="6"/>
      <c r="E21" s="6"/>
      <c r="F21" s="6"/>
      <c r="G21" s="6"/>
      <c r="H21" s="6"/>
      <c r="I21" s="6"/>
      <c r="J21" s="2"/>
      <c r="K21" s="2"/>
      <c r="L21" s="2"/>
    </row>
    <row r="22" spans="1:12" ht="15">
      <c r="A22" s="6"/>
      <c r="B22" s="6"/>
      <c r="C22" s="6"/>
      <c r="D22" s="6"/>
      <c r="E22" s="6"/>
      <c r="F22" s="6"/>
      <c r="G22" s="6"/>
      <c r="H22" s="6"/>
      <c r="I22" s="6"/>
      <c r="J22" s="2"/>
      <c r="K22" s="2"/>
      <c r="L22" s="2"/>
    </row>
    <row r="23" spans="1:12" ht="12.75">
      <c r="A23" s="7"/>
      <c r="B23" s="7"/>
      <c r="C23" s="7"/>
      <c r="D23" s="7"/>
      <c r="E23" s="7"/>
      <c r="F23" s="7"/>
      <c r="G23" s="7"/>
      <c r="H23" s="7"/>
      <c r="I23" s="7"/>
      <c r="J23" s="1"/>
      <c r="K23" s="1"/>
      <c r="L23" s="1"/>
    </row>
    <row r="24" spans="1:12" ht="15.75">
      <c r="A24" s="90" t="s">
        <v>8</v>
      </c>
      <c r="B24" s="89"/>
      <c r="C24" s="89"/>
      <c r="D24" s="89"/>
      <c r="E24" s="89"/>
      <c r="F24" s="89"/>
      <c r="G24" s="89"/>
      <c r="H24" s="89"/>
      <c r="I24" s="89"/>
      <c r="J24" s="1"/>
      <c r="K24" s="1"/>
      <c r="L24" s="1"/>
    </row>
    <row r="25" spans="1:12" ht="18">
      <c r="A25" s="9" t="s">
        <v>9</v>
      </c>
      <c r="B25" s="9" t="s">
        <v>19</v>
      </c>
      <c r="C25" s="13" t="s">
        <v>39</v>
      </c>
      <c r="D25" s="9" t="s">
        <v>40</v>
      </c>
      <c r="E25" s="13" t="s">
        <v>51</v>
      </c>
      <c r="F25" s="9" t="s">
        <v>53</v>
      </c>
      <c r="G25" s="9" t="s">
        <v>43</v>
      </c>
      <c r="H25" s="13" t="s">
        <v>10</v>
      </c>
      <c r="I25" s="9" t="s">
        <v>22</v>
      </c>
      <c r="J25" s="3"/>
      <c r="K25" s="3"/>
      <c r="L25" s="4"/>
    </row>
    <row r="26" spans="1:12" ht="18">
      <c r="A26" s="10"/>
      <c r="B26" s="10"/>
      <c r="C26" s="15" t="s">
        <v>23</v>
      </c>
      <c r="D26" s="10" t="s">
        <v>23</v>
      </c>
      <c r="E26" s="15" t="s">
        <v>23</v>
      </c>
      <c r="F26" s="10" t="s">
        <v>52</v>
      </c>
      <c r="G26" s="10"/>
      <c r="H26" s="15" t="s">
        <v>24</v>
      </c>
      <c r="I26" s="10" t="s">
        <v>25</v>
      </c>
      <c r="J26" s="42"/>
      <c r="K26" s="42"/>
      <c r="L26" s="44"/>
    </row>
    <row r="27" spans="1:14" ht="16.5" customHeight="1">
      <c r="A27" s="38">
        <v>1</v>
      </c>
      <c r="B27" s="38" t="s">
        <v>94</v>
      </c>
      <c r="C27" s="8">
        <v>150</v>
      </c>
      <c r="D27" s="8">
        <v>100</v>
      </c>
      <c r="E27" s="15"/>
      <c r="F27" s="10">
        <v>90</v>
      </c>
      <c r="G27" s="10" t="s">
        <v>93</v>
      </c>
      <c r="H27" s="15">
        <v>3</v>
      </c>
      <c r="I27" s="17">
        <f aca="true" t="shared" si="0" ref="I27:I33">((C27+D27)*2*(F27/180)*3.14*(E27+C27/2))*H27/1000000+(C27+D27)*2*100/1000000</f>
        <v>0.22662500000000002</v>
      </c>
      <c r="J27" s="42"/>
      <c r="K27" s="99"/>
      <c r="L27" s="99"/>
      <c r="M27" s="45"/>
      <c r="N27" s="45"/>
    </row>
    <row r="28" spans="1:12" ht="16.5" customHeight="1">
      <c r="A28" s="38">
        <f>1+A27</f>
        <v>2</v>
      </c>
      <c r="B28" s="38" t="s">
        <v>94</v>
      </c>
      <c r="C28" s="8">
        <v>200</v>
      </c>
      <c r="D28" s="8">
        <v>100</v>
      </c>
      <c r="E28" s="15"/>
      <c r="F28" s="10">
        <v>90</v>
      </c>
      <c r="G28" s="10" t="s">
        <v>97</v>
      </c>
      <c r="H28" s="15">
        <v>3</v>
      </c>
      <c r="I28" s="17">
        <f t="shared" si="0"/>
        <v>0.3426</v>
      </c>
      <c r="J28" s="42"/>
      <c r="K28" s="42"/>
      <c r="L28" s="44"/>
    </row>
    <row r="29" spans="1:14" ht="16.5" customHeight="1">
      <c r="A29" s="38">
        <f>1+A28</f>
        <v>3</v>
      </c>
      <c r="B29" s="38" t="s">
        <v>94</v>
      </c>
      <c r="C29" s="8">
        <v>150</v>
      </c>
      <c r="D29" s="8">
        <v>150</v>
      </c>
      <c r="E29" s="15"/>
      <c r="F29" s="10">
        <v>90</v>
      </c>
      <c r="G29" s="10" t="s">
        <v>93</v>
      </c>
      <c r="H29" s="15">
        <v>1</v>
      </c>
      <c r="I29" s="17">
        <f t="shared" si="0"/>
        <v>0.13065</v>
      </c>
      <c r="J29" s="42"/>
      <c r="K29" s="99"/>
      <c r="L29" s="99"/>
      <c r="M29" s="45"/>
      <c r="N29" s="45"/>
    </row>
    <row r="30" spans="1:12" ht="16.5" customHeight="1">
      <c r="A30" s="38">
        <v>4</v>
      </c>
      <c r="B30" s="38"/>
      <c r="C30" s="8"/>
      <c r="D30" s="8"/>
      <c r="E30" s="15"/>
      <c r="F30" s="10"/>
      <c r="G30" s="10"/>
      <c r="H30" s="15"/>
      <c r="I30" s="17">
        <f t="shared" si="0"/>
        <v>0</v>
      </c>
      <c r="J30" s="42"/>
      <c r="K30" s="42"/>
      <c r="L30" s="44"/>
    </row>
    <row r="31" spans="1:12" ht="16.5" customHeight="1">
      <c r="A31" s="38"/>
      <c r="B31" s="38"/>
      <c r="C31" s="8"/>
      <c r="D31" s="8"/>
      <c r="E31" s="15"/>
      <c r="F31" s="10"/>
      <c r="G31" s="10"/>
      <c r="H31" s="15"/>
      <c r="I31" s="17">
        <f t="shared" si="0"/>
        <v>0</v>
      </c>
      <c r="J31" s="42"/>
      <c r="K31" s="42"/>
      <c r="L31" s="44"/>
    </row>
    <row r="32" spans="1:12" ht="16.5" customHeight="1">
      <c r="A32" s="38"/>
      <c r="B32" s="38"/>
      <c r="C32" s="8"/>
      <c r="D32" s="8"/>
      <c r="E32" s="15"/>
      <c r="F32" s="10"/>
      <c r="G32" s="10"/>
      <c r="H32" s="15"/>
      <c r="I32" s="17">
        <f t="shared" si="0"/>
        <v>0</v>
      </c>
      <c r="J32" s="42"/>
      <c r="K32" s="42"/>
      <c r="L32" s="44"/>
    </row>
    <row r="33" spans="1:12" ht="16.5" customHeight="1">
      <c r="A33" s="38"/>
      <c r="B33" s="38"/>
      <c r="C33" s="8"/>
      <c r="D33" s="8"/>
      <c r="E33" s="15"/>
      <c r="F33" s="10"/>
      <c r="G33" s="10"/>
      <c r="H33" s="15"/>
      <c r="I33" s="17">
        <f t="shared" si="0"/>
        <v>0</v>
      </c>
      <c r="J33" s="42"/>
      <c r="K33" s="42"/>
      <c r="L33" s="44"/>
    </row>
    <row r="34" spans="1:12" ht="16.5" customHeight="1">
      <c r="A34" s="38"/>
      <c r="B34" s="38"/>
      <c r="C34" s="8"/>
      <c r="D34" s="8"/>
      <c r="E34" s="15"/>
      <c r="F34" s="10"/>
      <c r="G34" s="10"/>
      <c r="H34" s="15"/>
      <c r="I34" s="17"/>
      <c r="J34" s="42"/>
      <c r="K34" s="42"/>
      <c r="L34" s="44"/>
    </row>
    <row r="35" spans="1:12" ht="16.5" customHeight="1">
      <c r="A35" s="38">
        <v>5</v>
      </c>
      <c r="B35" s="38"/>
      <c r="C35" s="8"/>
      <c r="D35" s="8"/>
      <c r="E35" s="15"/>
      <c r="F35" s="10"/>
      <c r="G35" s="10"/>
      <c r="H35" s="15"/>
      <c r="I35" s="17">
        <f>((C35+D35)*2*(F35/180)*3.14*(E35+C35/2))*H35/1000000+(C35+D35)*2*100/1000000</f>
        <v>0</v>
      </c>
      <c r="J35" s="42"/>
      <c r="K35" s="42"/>
      <c r="L35" s="44"/>
    </row>
    <row r="36" spans="1:12" ht="15">
      <c r="A36" s="10"/>
      <c r="B36" s="8"/>
      <c r="C36" s="8"/>
      <c r="D36" s="8"/>
      <c r="E36" s="8"/>
      <c r="F36" s="8"/>
      <c r="G36" s="8"/>
      <c r="H36" s="8"/>
      <c r="I36" s="17"/>
      <c r="J36" s="3"/>
      <c r="K36" s="3"/>
      <c r="L36" s="4"/>
    </row>
    <row r="37" spans="1:12" ht="18">
      <c r="A37" s="84" t="s">
        <v>48</v>
      </c>
      <c r="B37" s="85"/>
      <c r="C37" s="85"/>
      <c r="D37" s="85"/>
      <c r="E37" s="85"/>
      <c r="F37" s="85"/>
      <c r="G37" s="100"/>
      <c r="H37" s="8"/>
      <c r="I37" s="17"/>
      <c r="J37" s="3"/>
      <c r="K37" s="3"/>
      <c r="L37" s="4"/>
    </row>
    <row r="38" spans="1:12" ht="18">
      <c r="A38" s="84" t="s">
        <v>49</v>
      </c>
      <c r="B38" s="85"/>
      <c r="C38" s="85"/>
      <c r="D38" s="85"/>
      <c r="E38" s="85"/>
      <c r="F38" s="85"/>
      <c r="G38" s="100"/>
      <c r="H38" s="8"/>
      <c r="I38" s="17"/>
      <c r="J38" s="3"/>
      <c r="K38" s="3"/>
      <c r="L38" s="4"/>
    </row>
    <row r="39" spans="1:12" ht="15">
      <c r="A39" s="8"/>
      <c r="B39" s="8"/>
      <c r="C39" s="8"/>
      <c r="D39" s="8"/>
      <c r="E39" s="8"/>
      <c r="F39" s="8"/>
      <c r="G39" s="8"/>
      <c r="H39" s="8">
        <f>SUM(H27:H36)</f>
        <v>7</v>
      </c>
      <c r="I39" s="18">
        <f>SUM(I27:I36)</f>
        <v>0.699875</v>
      </c>
      <c r="J39" s="3"/>
      <c r="K39" s="3"/>
      <c r="L39" s="4"/>
    </row>
    <row r="40" spans="1:12" ht="15">
      <c r="A40" s="11"/>
      <c r="B40" s="11"/>
      <c r="C40" s="11"/>
      <c r="D40" s="11"/>
      <c r="E40" s="11"/>
      <c r="F40" s="11"/>
      <c r="G40" s="11"/>
      <c r="H40" s="11"/>
      <c r="I40" s="11"/>
      <c r="J40" s="3"/>
      <c r="K40" s="3"/>
      <c r="L40" s="4"/>
    </row>
    <row r="41" spans="1:12" ht="15">
      <c r="A41" s="11"/>
      <c r="B41" s="11"/>
      <c r="C41" s="11"/>
      <c r="D41" s="11"/>
      <c r="E41" s="11"/>
      <c r="F41" s="11"/>
      <c r="G41" s="11"/>
      <c r="H41" s="11"/>
      <c r="I41" s="11"/>
      <c r="J41" s="3"/>
      <c r="K41" s="3"/>
      <c r="L41" s="4"/>
    </row>
    <row r="42" spans="1:12" ht="15">
      <c r="A42" s="5"/>
      <c r="B42" s="5"/>
      <c r="C42" s="5"/>
      <c r="D42" s="5"/>
      <c r="E42" s="5"/>
      <c r="F42" s="5"/>
      <c r="G42" s="5"/>
      <c r="H42" s="5"/>
      <c r="I42" s="5"/>
      <c r="J42" s="3"/>
      <c r="K42" s="3"/>
      <c r="L42" s="4"/>
    </row>
    <row r="43" spans="1:12" ht="15">
      <c r="A43" s="5"/>
      <c r="B43" s="5"/>
      <c r="C43" s="5"/>
      <c r="D43" s="5"/>
      <c r="E43" s="5"/>
      <c r="F43" s="5"/>
      <c r="G43" s="5"/>
      <c r="H43" s="5"/>
      <c r="I43" s="5"/>
      <c r="J43" s="3"/>
      <c r="K43" s="3"/>
      <c r="L43" s="4"/>
    </row>
    <row r="44" spans="1:12" ht="15">
      <c r="A44" s="5"/>
      <c r="B44" s="5"/>
      <c r="C44" s="5"/>
      <c r="D44" s="5"/>
      <c r="E44" s="5"/>
      <c r="F44" s="5"/>
      <c r="G44" s="5"/>
      <c r="H44" s="5"/>
      <c r="I44" s="5"/>
      <c r="J44" s="3"/>
      <c r="K44" s="3"/>
      <c r="L44" s="4"/>
    </row>
    <row r="45" spans="1:12" ht="15">
      <c r="A45" s="5"/>
      <c r="B45" s="5"/>
      <c r="C45" s="5"/>
      <c r="D45" s="5"/>
      <c r="E45" s="5"/>
      <c r="F45" s="5"/>
      <c r="G45" s="5"/>
      <c r="H45" s="5"/>
      <c r="I45" s="5"/>
      <c r="J45" s="3"/>
      <c r="K45" s="3"/>
      <c r="L45" s="4"/>
    </row>
    <row r="46" spans="1:12" ht="15">
      <c r="A46" s="5"/>
      <c r="B46" s="5"/>
      <c r="C46" s="5"/>
      <c r="D46" s="5"/>
      <c r="E46" s="5"/>
      <c r="F46" s="5"/>
      <c r="G46" s="5"/>
      <c r="H46" s="5"/>
      <c r="I46" s="5"/>
      <c r="J46" s="3"/>
      <c r="K46" s="3"/>
      <c r="L46" s="4"/>
    </row>
    <row r="47" spans="1:12" ht="15">
      <c r="A47" s="5"/>
      <c r="B47" s="5"/>
      <c r="C47" s="5"/>
      <c r="D47" s="5"/>
      <c r="E47" s="5"/>
      <c r="F47" s="5"/>
      <c r="G47" s="5"/>
      <c r="H47" s="5"/>
      <c r="I47" s="5"/>
      <c r="J47" s="3"/>
      <c r="K47" s="3"/>
      <c r="L47" s="4"/>
    </row>
    <row r="48" spans="1:12" ht="15">
      <c r="A48" s="5"/>
      <c r="B48" s="5"/>
      <c r="C48" s="5"/>
      <c r="D48" s="5"/>
      <c r="E48" s="5"/>
      <c r="F48" s="5"/>
      <c r="G48" s="5"/>
      <c r="H48" s="5"/>
      <c r="I48" s="5"/>
      <c r="J48" s="3"/>
      <c r="K48" s="3"/>
      <c r="L48" s="4"/>
    </row>
    <row r="49" spans="1:12" ht="15">
      <c r="A49" s="5"/>
      <c r="B49" s="5"/>
      <c r="C49" s="5"/>
      <c r="D49" s="5"/>
      <c r="E49" s="5"/>
      <c r="F49" s="5"/>
      <c r="G49" s="5"/>
      <c r="H49" s="5"/>
      <c r="I49" s="5"/>
      <c r="J49" s="3"/>
      <c r="K49" s="3"/>
      <c r="L49" s="4"/>
    </row>
    <row r="50" spans="1:12" ht="15">
      <c r="A50" s="5"/>
      <c r="B50" s="5"/>
      <c r="C50" s="5"/>
      <c r="D50" s="5"/>
      <c r="E50" s="5"/>
      <c r="F50" s="5"/>
      <c r="G50" s="5"/>
      <c r="H50" s="5"/>
      <c r="I50" s="5"/>
      <c r="J50" s="3"/>
      <c r="K50" s="3"/>
      <c r="L50" s="4"/>
    </row>
    <row r="51" spans="1:12" ht="15">
      <c r="A51" s="5"/>
      <c r="B51" s="5"/>
      <c r="C51" s="5"/>
      <c r="D51" s="5"/>
      <c r="E51" s="5"/>
      <c r="F51" s="5"/>
      <c r="G51" s="5"/>
      <c r="H51" s="5"/>
      <c r="I51" s="5"/>
      <c r="J51" s="3"/>
      <c r="K51" s="3"/>
      <c r="L51" s="4"/>
    </row>
    <row r="52" spans="1:12" ht="15">
      <c r="A52" s="5"/>
      <c r="B52" s="5"/>
      <c r="C52" s="5"/>
      <c r="D52" s="5"/>
      <c r="E52" s="5"/>
      <c r="F52" s="5"/>
      <c r="G52" s="5"/>
      <c r="H52" s="5"/>
      <c r="I52" s="5"/>
      <c r="J52" s="3"/>
      <c r="K52" s="3"/>
      <c r="L52" s="4"/>
    </row>
    <row r="53" spans="1:12" ht="15">
      <c r="A53" s="5"/>
      <c r="B53" s="5"/>
      <c r="C53" s="5"/>
      <c r="D53" s="5"/>
      <c r="E53" s="5"/>
      <c r="F53" s="5"/>
      <c r="G53" s="5"/>
      <c r="H53" s="5"/>
      <c r="I53" s="5"/>
      <c r="J53" s="3"/>
      <c r="K53" s="3"/>
      <c r="L53" s="4"/>
    </row>
    <row r="54" spans="1:12" ht="15">
      <c r="A54" s="5"/>
      <c r="B54" s="5"/>
      <c r="C54" s="5"/>
      <c r="D54" s="5"/>
      <c r="E54" s="5"/>
      <c r="F54" s="5"/>
      <c r="G54" s="5"/>
      <c r="H54" s="5"/>
      <c r="I54" s="5"/>
      <c r="J54" s="3"/>
      <c r="K54" s="3"/>
      <c r="L54" s="4"/>
    </row>
    <row r="55" spans="1:12" ht="15">
      <c r="A55" s="5"/>
      <c r="B55" s="5"/>
      <c r="C55" s="5"/>
      <c r="D55" s="5"/>
      <c r="E55" s="5"/>
      <c r="F55" s="5"/>
      <c r="G55" s="5"/>
      <c r="H55" s="5"/>
      <c r="I55" s="5"/>
      <c r="J55" s="3"/>
      <c r="K55" s="3"/>
      <c r="L55" s="4"/>
    </row>
    <row r="56" spans="1:12" ht="15">
      <c r="A56" s="5"/>
      <c r="B56" s="5"/>
      <c r="C56" s="5"/>
      <c r="D56" s="5"/>
      <c r="E56" s="5"/>
      <c r="F56" s="5"/>
      <c r="G56" s="5"/>
      <c r="H56" s="5"/>
      <c r="I56" s="5"/>
      <c r="J56" s="3"/>
      <c r="K56" s="3"/>
      <c r="L56" s="4"/>
    </row>
    <row r="57" spans="1:12" ht="15">
      <c r="A57" s="5"/>
      <c r="B57" s="5"/>
      <c r="C57" s="5"/>
      <c r="D57" s="5"/>
      <c r="E57" s="5"/>
      <c r="F57" s="5"/>
      <c r="G57" s="5"/>
      <c r="H57" s="5"/>
      <c r="I57" s="5"/>
      <c r="J57" s="3"/>
      <c r="K57" s="3"/>
      <c r="L57" s="4"/>
    </row>
    <row r="58" spans="1:12" ht="15">
      <c r="A58" s="5"/>
      <c r="B58" s="5"/>
      <c r="C58" s="5"/>
      <c r="D58" s="5"/>
      <c r="E58" s="5"/>
      <c r="F58" s="5"/>
      <c r="G58" s="5"/>
      <c r="H58" s="5"/>
      <c r="I58" s="5"/>
      <c r="J58" s="3"/>
      <c r="K58" s="3"/>
      <c r="L58" s="4"/>
    </row>
    <row r="59" spans="1:12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4"/>
    </row>
    <row r="60" spans="1:12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4"/>
    </row>
    <row r="61" spans="1:12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4"/>
    </row>
    <row r="62" spans="1:12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4"/>
    </row>
    <row r="63" spans="1:12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4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</sheetData>
  <sheetProtection/>
  <mergeCells count="12">
    <mergeCell ref="A24:I24"/>
    <mergeCell ref="G13:I13"/>
    <mergeCell ref="G14:I14"/>
    <mergeCell ref="G15:I15"/>
    <mergeCell ref="K27:L27"/>
    <mergeCell ref="K29:L29"/>
    <mergeCell ref="A38:G38"/>
    <mergeCell ref="A1:I1"/>
    <mergeCell ref="A2:I2"/>
    <mergeCell ref="A3:I3"/>
    <mergeCell ref="A10:D10"/>
    <mergeCell ref="A37:G37"/>
  </mergeCells>
  <printOptions horizontalCentered="1"/>
  <pageMargins left="0.1968503937007874" right="0.1968503937007874" top="0.1968503937007874" bottom="0.1968503937007874" header="0.31496062992125984" footer="0.11811023622047245"/>
  <pageSetup horizontalDpi="600" verticalDpi="600" orientation="portrait" paperSize="9" scale="91"/>
  <headerFooter alignWithMargins="0">
    <oddFooter>&amp;C&amp;A</oddFooter>
  </headerFooter>
  <legacyDrawing r:id="rId2"/>
  <oleObjects>
    <oleObject progId="AutoCAD.Drawing.15" shapeId="93267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O35"/>
  <sheetViews>
    <sheetView zoomScalePageLayoutView="0" workbookViewId="0" topLeftCell="A16">
      <selection activeCell="I27" sqref="I27"/>
    </sheetView>
  </sheetViews>
  <sheetFormatPr defaultColWidth="8.625" defaultRowHeight="12.75"/>
  <cols>
    <col min="1" max="1" width="5.375" style="0" customWidth="1"/>
    <col min="2" max="2" width="8.875" style="0" customWidth="1"/>
    <col min="3" max="3" width="6.875" style="0" customWidth="1"/>
    <col min="4" max="4" width="7.00390625" style="0" customWidth="1"/>
    <col min="5" max="5" width="6.50390625" style="0" customWidth="1"/>
    <col min="6" max="6" width="6.00390625" style="0" customWidth="1"/>
    <col min="7" max="8" width="7.50390625" style="0" customWidth="1"/>
    <col min="9" max="9" width="6.125" style="0" customWidth="1"/>
    <col min="10" max="10" width="6.625" style="0" customWidth="1"/>
    <col min="11" max="11" width="8.00390625" style="0" customWidth="1"/>
    <col min="12" max="12" width="5.50390625" style="0" customWidth="1"/>
    <col min="13" max="13" width="7.625" style="0" customWidth="1"/>
    <col min="14" max="14" width="7.50390625" style="0" customWidth="1"/>
  </cols>
  <sheetData>
    <row r="1" spans="1:14" ht="17.25">
      <c r="A1" s="86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7.25">
      <c r="A2" s="86" t="s">
        <v>34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7.25">
      <c r="A3" s="86" t="s">
        <v>75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5" spans="1:14" ht="15">
      <c r="A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3" ht="15">
      <c r="A6" s="2" t="s">
        <v>68</v>
      </c>
      <c r="D6" s="2"/>
      <c r="I6" s="6" t="s">
        <v>57</v>
      </c>
      <c r="M6" s="2"/>
    </row>
    <row r="7" spans="1:13" ht="15">
      <c r="A7" s="2"/>
      <c r="D7" s="2"/>
      <c r="I7" s="2" t="s">
        <v>66</v>
      </c>
      <c r="M7" s="2"/>
    </row>
    <row r="8" spans="1:13" ht="15">
      <c r="A8" s="2"/>
      <c r="B8" s="2"/>
      <c r="C8" s="2"/>
      <c r="D8" s="2"/>
      <c r="I8" s="2" t="s">
        <v>67</v>
      </c>
      <c r="M8" s="2"/>
    </row>
    <row r="9" spans="1:14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">
      <c r="A10" s="88" t="s">
        <v>76</v>
      </c>
      <c r="B10" s="87"/>
      <c r="C10" s="87"/>
      <c r="D10" s="87"/>
      <c r="E10" s="87"/>
      <c r="F10" s="87"/>
      <c r="G10" s="87"/>
      <c r="H10" s="2"/>
      <c r="I10" s="2"/>
      <c r="J10" s="2"/>
      <c r="K10" s="2"/>
      <c r="L10" s="2"/>
      <c r="M10" s="2"/>
      <c r="N10" s="2"/>
    </row>
    <row r="11" spans="2:14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2:14" ht="15">
      <c r="B12" s="2"/>
      <c r="C12" s="2"/>
      <c r="D12" s="2"/>
      <c r="I12" s="2"/>
      <c r="J12" s="66" t="s">
        <v>12</v>
      </c>
      <c r="K12" s="66"/>
      <c r="L12" s="66"/>
      <c r="M12" s="66"/>
      <c r="N12" s="66"/>
    </row>
    <row r="13" spans="1:14" ht="15">
      <c r="A13" s="2"/>
      <c r="B13" s="2"/>
      <c r="C13" s="2"/>
      <c r="D13" s="2"/>
      <c r="I13" s="26" t="s">
        <v>13</v>
      </c>
      <c r="J13" s="106" t="s">
        <v>14</v>
      </c>
      <c r="K13" s="107"/>
      <c r="L13" s="107"/>
      <c r="M13" s="107"/>
      <c r="N13" s="107"/>
    </row>
    <row r="14" spans="1:14" ht="15">
      <c r="A14" s="2"/>
      <c r="B14" s="2"/>
      <c r="C14" s="2"/>
      <c r="D14" s="2"/>
      <c r="I14" s="26" t="s">
        <v>15</v>
      </c>
      <c r="J14" s="106" t="s">
        <v>77</v>
      </c>
      <c r="K14" s="107"/>
      <c r="L14" s="107"/>
      <c r="M14" s="107"/>
      <c r="N14" s="107"/>
    </row>
    <row r="15" spans="1:14" ht="15">
      <c r="A15" s="67"/>
      <c r="B15" s="2"/>
      <c r="C15" s="2"/>
      <c r="D15" s="2"/>
      <c r="I15" s="26" t="s">
        <v>17</v>
      </c>
      <c r="J15" s="106" t="s">
        <v>54</v>
      </c>
      <c r="K15" s="106"/>
      <c r="L15" s="106"/>
      <c r="M15" s="106"/>
      <c r="N15" s="106"/>
    </row>
    <row r="16" spans="1:14" ht="15">
      <c r="A16" s="2"/>
      <c r="B16" s="2"/>
      <c r="C16" s="2"/>
      <c r="D16" s="2"/>
      <c r="E16" s="2"/>
      <c r="F16" s="2"/>
      <c r="G16" s="2"/>
      <c r="H16" s="2"/>
      <c r="I16" s="26" t="s">
        <v>18</v>
      </c>
      <c r="J16" s="108" t="s">
        <v>78</v>
      </c>
      <c r="K16" s="109"/>
      <c r="L16" s="109"/>
      <c r="M16" s="109"/>
      <c r="N16" s="109"/>
    </row>
    <row r="17" spans="1:14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90" t="s">
        <v>8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</row>
    <row r="25" spans="1:14" ht="15">
      <c r="A25" s="68" t="s">
        <v>9</v>
      </c>
      <c r="B25" s="68" t="s">
        <v>79</v>
      </c>
      <c r="C25" s="69" t="s">
        <v>39</v>
      </c>
      <c r="D25" s="68" t="s">
        <v>40</v>
      </c>
      <c r="E25" s="69" t="s">
        <v>20</v>
      </c>
      <c r="F25" s="68" t="s">
        <v>43</v>
      </c>
      <c r="G25" s="69" t="s">
        <v>45</v>
      </c>
      <c r="H25" s="68" t="s">
        <v>46</v>
      </c>
      <c r="I25" s="69" t="s">
        <v>80</v>
      </c>
      <c r="J25" s="68" t="s">
        <v>81</v>
      </c>
      <c r="K25" s="69" t="s">
        <v>42</v>
      </c>
      <c r="L25" s="68" t="s">
        <v>82</v>
      </c>
      <c r="M25" s="70" t="s">
        <v>10</v>
      </c>
      <c r="N25" s="68" t="s">
        <v>22</v>
      </c>
    </row>
    <row r="26" spans="1:14" ht="18">
      <c r="A26" s="25"/>
      <c r="B26" s="25"/>
      <c r="C26" s="71" t="s">
        <v>23</v>
      </c>
      <c r="D26" s="25" t="s">
        <v>23</v>
      </c>
      <c r="E26" s="71" t="s">
        <v>23</v>
      </c>
      <c r="F26" s="25"/>
      <c r="G26" s="71" t="s">
        <v>23</v>
      </c>
      <c r="H26" s="25" t="s">
        <v>23</v>
      </c>
      <c r="I26" s="71" t="s">
        <v>23</v>
      </c>
      <c r="J26" s="25" t="s">
        <v>23</v>
      </c>
      <c r="K26" s="71" t="s">
        <v>23</v>
      </c>
      <c r="L26" s="25" t="s">
        <v>23</v>
      </c>
      <c r="M26" s="72" t="s">
        <v>24</v>
      </c>
      <c r="N26" s="25" t="s">
        <v>84</v>
      </c>
    </row>
    <row r="27" spans="1:15" ht="15">
      <c r="A27" s="73">
        <v>1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>
        <f>((C27+D27)*2*E27+(G27+H27)*2*100+(I27+J27)*2*100)*M27/1000000</f>
        <v>0</v>
      </c>
      <c r="O27" s="74"/>
    </row>
    <row r="28" spans="1:15" ht="15">
      <c r="A28" s="73">
        <v>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>
        <f>((C28+D28)*2*E28+(G28+H28)*2*100+(I28+J28)*2*100)*M28/1000000</f>
        <v>0</v>
      </c>
      <c r="O28" s="74"/>
    </row>
    <row r="29" spans="1:15" ht="15">
      <c r="A29" s="73">
        <v>3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>
        <f>((C29+D29)*2*E29+(G29+H29)*2*100+(I29+J29)*2*100)*M29/1000000</f>
        <v>0</v>
      </c>
      <c r="O29" s="74"/>
    </row>
    <row r="30" spans="1:15" ht="15">
      <c r="A30" s="73">
        <v>4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>
        <f>((C30+D30)*2*E30+(G30+H30)*2*100+(I30+J30)*2*100)*M30/1000000</f>
        <v>0</v>
      </c>
      <c r="O30" s="74"/>
    </row>
    <row r="31" spans="1:15" ht="15">
      <c r="A31" s="73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74"/>
    </row>
    <row r="32" spans="1:14" ht="15">
      <c r="A32" s="101" t="s">
        <v>83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3"/>
      <c r="M32" s="26"/>
      <c r="N32" s="26"/>
    </row>
    <row r="33" spans="1:14" ht="18">
      <c r="A33" s="101" t="s">
        <v>85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5"/>
      <c r="M33" s="75"/>
      <c r="N33" s="76"/>
    </row>
    <row r="34" spans="1:14" ht="18">
      <c r="A34" s="101" t="s">
        <v>86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5"/>
      <c r="M34" s="75"/>
      <c r="N34" s="76"/>
    </row>
    <row r="35" spans="1:14" ht="15">
      <c r="A35" s="77"/>
      <c r="B35" s="77"/>
      <c r="C35" s="77"/>
      <c r="D35" s="78"/>
      <c r="E35" s="77"/>
      <c r="F35" s="78"/>
      <c r="G35" s="77"/>
      <c r="H35" s="78"/>
      <c r="I35" s="77"/>
      <c r="J35" s="78"/>
      <c r="K35" s="77"/>
      <c r="L35" s="78"/>
      <c r="M35" s="8">
        <f>SUM(M27:M31)</f>
        <v>0</v>
      </c>
      <c r="N35" s="79">
        <f>SUM(N27:N32)</f>
        <v>0</v>
      </c>
    </row>
  </sheetData>
  <sheetProtection/>
  <mergeCells count="12">
    <mergeCell ref="J16:N16"/>
    <mergeCell ref="A24:N24"/>
    <mergeCell ref="A32:L32"/>
    <mergeCell ref="A33:L33"/>
    <mergeCell ref="A34:L34"/>
    <mergeCell ref="A1:N1"/>
    <mergeCell ref="A2:N2"/>
    <mergeCell ref="A3:N3"/>
    <mergeCell ref="A10:G10"/>
    <mergeCell ref="J13:N13"/>
    <mergeCell ref="J14:N14"/>
    <mergeCell ref="J15:N1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scale="91"/>
  <legacyDrawing r:id="rId2"/>
  <oleObjects>
    <oleObject progId="AutoCAD.Drawing.15" shapeId="175433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tabColor indexed="44"/>
  </sheetPr>
  <dimension ref="A1:N61"/>
  <sheetViews>
    <sheetView zoomScalePageLayoutView="0" workbookViewId="0" topLeftCell="A8">
      <selection activeCell="F43" sqref="F43"/>
    </sheetView>
  </sheetViews>
  <sheetFormatPr defaultColWidth="8.625" defaultRowHeight="12.75"/>
  <cols>
    <col min="1" max="1" width="5.625" style="0" customWidth="1"/>
    <col min="2" max="2" width="14.50390625" style="0" customWidth="1"/>
    <col min="3" max="4" width="8.875" style="0" customWidth="1"/>
    <col min="5" max="6" width="9.00390625" style="0" customWidth="1"/>
    <col min="7" max="7" width="8.625" style="0" customWidth="1"/>
    <col min="8" max="8" width="9.375" style="0" customWidth="1"/>
    <col min="9" max="9" width="7.00390625" style="0" customWidth="1"/>
    <col min="10" max="10" width="9.375" style="0" customWidth="1"/>
    <col min="11" max="11" width="17.375" style="0" customWidth="1"/>
  </cols>
  <sheetData>
    <row r="1" spans="1:11" ht="17.25">
      <c r="A1" s="86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7.25">
      <c r="A2" s="86" t="s">
        <v>34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7.25">
      <c r="A3" s="86" t="s">
        <v>69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5" spans="1:14" ht="15">
      <c r="A5" s="6"/>
      <c r="B5" s="7"/>
      <c r="C5" s="7"/>
      <c r="D5" s="6"/>
      <c r="E5" s="6"/>
      <c r="F5" s="6"/>
      <c r="G5" s="6"/>
      <c r="H5" s="6"/>
      <c r="I5" s="6"/>
      <c r="J5" s="6"/>
      <c r="K5" s="6"/>
      <c r="L5" s="2"/>
      <c r="M5" s="2"/>
      <c r="N5" s="2"/>
    </row>
    <row r="6" spans="1:14" ht="15">
      <c r="A6" s="6" t="s">
        <v>68</v>
      </c>
      <c r="B6" s="7"/>
      <c r="C6" s="7"/>
      <c r="D6" s="6"/>
      <c r="E6" s="7"/>
      <c r="F6" s="7"/>
      <c r="G6" s="6" t="s">
        <v>57</v>
      </c>
      <c r="H6" s="6"/>
      <c r="I6" s="7"/>
      <c r="J6" s="6"/>
      <c r="K6" s="7"/>
      <c r="L6" s="2"/>
      <c r="M6" s="2"/>
      <c r="N6" s="2"/>
    </row>
    <row r="7" spans="1:14" ht="15">
      <c r="A7" s="6"/>
      <c r="B7" s="7"/>
      <c r="C7" s="7"/>
      <c r="D7" s="6"/>
      <c r="E7" s="7"/>
      <c r="F7" s="7"/>
      <c r="G7" s="6" t="s">
        <v>66</v>
      </c>
      <c r="H7" s="6"/>
      <c r="I7" s="7"/>
      <c r="J7" s="6"/>
      <c r="K7" s="7"/>
      <c r="L7" s="2"/>
      <c r="M7" s="2"/>
      <c r="N7" s="2"/>
    </row>
    <row r="8" spans="1:14" ht="15">
      <c r="A8" s="6"/>
      <c r="B8" s="6"/>
      <c r="C8" s="6"/>
      <c r="D8" s="6"/>
      <c r="E8" s="7"/>
      <c r="F8" s="7"/>
      <c r="G8" s="6" t="s">
        <v>67</v>
      </c>
      <c r="H8" s="6"/>
      <c r="I8" s="7"/>
      <c r="J8" s="6"/>
      <c r="K8" s="7"/>
      <c r="L8" s="2"/>
      <c r="M8" s="2"/>
      <c r="N8" s="2"/>
    </row>
    <row r="9" spans="1:14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2"/>
      <c r="M9" s="2"/>
      <c r="N9" s="2"/>
    </row>
    <row r="10" spans="1:14" ht="15">
      <c r="A10" s="88" t="s">
        <v>27</v>
      </c>
      <c r="B10" s="89"/>
      <c r="C10" s="89"/>
      <c r="D10" s="89"/>
      <c r="E10" s="6"/>
      <c r="F10" s="6"/>
      <c r="G10" s="6"/>
      <c r="H10" s="6"/>
      <c r="I10" s="6"/>
      <c r="J10" s="6"/>
      <c r="K10" s="6"/>
      <c r="L10" s="2"/>
      <c r="M10" s="2"/>
      <c r="N10" s="2"/>
    </row>
    <row r="11" spans="1:14" ht="15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2"/>
      <c r="M11" s="2"/>
      <c r="N11" s="2"/>
    </row>
    <row r="12" spans="1:14" ht="15">
      <c r="A12" s="7"/>
      <c r="B12" s="6"/>
      <c r="C12" s="6"/>
      <c r="D12" s="6"/>
      <c r="E12" s="6"/>
      <c r="F12" s="6"/>
      <c r="G12" s="6"/>
      <c r="H12" s="6"/>
      <c r="I12" s="12" t="s">
        <v>12</v>
      </c>
      <c r="J12" s="7"/>
      <c r="K12" s="6"/>
      <c r="N12" s="2"/>
    </row>
    <row r="13" spans="1:14" ht="15">
      <c r="A13" s="6"/>
      <c r="B13" s="6"/>
      <c r="C13" s="6"/>
      <c r="D13" s="6"/>
      <c r="E13" s="7"/>
      <c r="F13" s="7"/>
      <c r="G13" s="7"/>
      <c r="H13" s="8" t="s">
        <v>13</v>
      </c>
      <c r="I13" s="91" t="s">
        <v>14</v>
      </c>
      <c r="J13" s="92"/>
      <c r="K13" s="92"/>
      <c r="N13" s="2"/>
    </row>
    <row r="14" spans="1:14" ht="15">
      <c r="A14" s="6"/>
      <c r="B14" s="6"/>
      <c r="C14" s="6"/>
      <c r="D14" s="6"/>
      <c r="E14" s="7"/>
      <c r="F14" s="7"/>
      <c r="G14" s="7"/>
      <c r="H14" s="8" t="s">
        <v>15</v>
      </c>
      <c r="I14" s="112" t="s">
        <v>44</v>
      </c>
      <c r="J14" s="112"/>
      <c r="K14" s="112"/>
      <c r="N14" s="2"/>
    </row>
    <row r="15" spans="1:14" ht="15">
      <c r="A15" s="6"/>
      <c r="B15" s="6"/>
      <c r="C15" s="6"/>
      <c r="D15" s="6"/>
      <c r="E15" s="11"/>
      <c r="F15" s="11"/>
      <c r="G15" s="11"/>
      <c r="H15" s="11"/>
      <c r="I15" s="97"/>
      <c r="J15" s="98"/>
      <c r="K15" s="98"/>
      <c r="N15" s="2"/>
    </row>
    <row r="16" spans="1:14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2"/>
      <c r="M16" s="2"/>
      <c r="N16" s="2"/>
    </row>
    <row r="17" spans="1:14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2"/>
      <c r="M17" s="2"/>
      <c r="N17" s="2"/>
    </row>
    <row r="18" spans="1:14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2"/>
      <c r="M18" s="2"/>
      <c r="N18" s="2"/>
    </row>
    <row r="19" spans="1:14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2"/>
      <c r="M19" s="2"/>
      <c r="N19" s="2"/>
    </row>
    <row r="20" spans="1:14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2"/>
      <c r="M20" s="2"/>
      <c r="N20" s="2"/>
    </row>
    <row r="21" spans="1:14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2"/>
      <c r="M21" s="2"/>
      <c r="N21" s="2"/>
    </row>
    <row r="22" spans="1:14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2"/>
      <c r="M22" s="2"/>
      <c r="N22" s="2"/>
    </row>
    <row r="23" spans="1:14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1"/>
      <c r="M23" s="1"/>
      <c r="N23" s="1"/>
    </row>
    <row r="24" spans="1:14" ht="15.75">
      <c r="A24" s="90" t="s">
        <v>8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1"/>
      <c r="M24" s="1"/>
      <c r="N24" s="1"/>
    </row>
    <row r="25" spans="1:14" ht="15">
      <c r="A25" s="9" t="s">
        <v>9</v>
      </c>
      <c r="B25" s="9" t="s">
        <v>19</v>
      </c>
      <c r="C25" s="13" t="s">
        <v>39</v>
      </c>
      <c r="D25" s="9" t="s">
        <v>40</v>
      </c>
      <c r="E25" s="13" t="s">
        <v>45</v>
      </c>
      <c r="F25" s="9" t="s">
        <v>46</v>
      </c>
      <c r="G25" s="9" t="s">
        <v>20</v>
      </c>
      <c r="H25" s="9" t="s">
        <v>47</v>
      </c>
      <c r="I25" s="9" t="s">
        <v>43</v>
      </c>
      <c r="J25" s="13" t="s">
        <v>10</v>
      </c>
      <c r="K25" s="9" t="s">
        <v>22</v>
      </c>
      <c r="L25" s="3"/>
      <c r="M25" s="3"/>
      <c r="N25" s="4"/>
    </row>
    <row r="26" spans="1:14" ht="18">
      <c r="A26" s="10"/>
      <c r="B26" s="14"/>
      <c r="C26" s="15" t="s">
        <v>23</v>
      </c>
      <c r="D26" s="10" t="s">
        <v>23</v>
      </c>
      <c r="E26" s="15" t="s">
        <v>23</v>
      </c>
      <c r="F26" s="10" t="s">
        <v>23</v>
      </c>
      <c r="G26" s="10" t="s">
        <v>23</v>
      </c>
      <c r="H26" s="10"/>
      <c r="I26" s="10"/>
      <c r="J26" s="15" t="s">
        <v>24</v>
      </c>
      <c r="K26" s="10" t="s">
        <v>25</v>
      </c>
      <c r="L26" s="3"/>
      <c r="M26" s="3"/>
      <c r="N26" s="4"/>
    </row>
    <row r="27" spans="1:14" ht="15">
      <c r="A27" s="38">
        <v>1</v>
      </c>
      <c r="B27" s="39" t="s">
        <v>96</v>
      </c>
      <c r="C27" s="40">
        <v>100</v>
      </c>
      <c r="D27" s="41">
        <v>200</v>
      </c>
      <c r="E27" s="40">
        <v>100</v>
      </c>
      <c r="F27" s="41">
        <v>150</v>
      </c>
      <c r="G27" s="41">
        <v>200</v>
      </c>
      <c r="H27" s="41">
        <v>1</v>
      </c>
      <c r="I27" s="41" t="s">
        <v>95</v>
      </c>
      <c r="J27" s="40">
        <v>1</v>
      </c>
      <c r="K27" s="17">
        <f>((C27+D27)*2*G27-((C27+D27)*2*G27-(E27+F27)*2*G27)/2)*J27/1000000</f>
        <v>0.11</v>
      </c>
      <c r="L27" s="3"/>
      <c r="M27" s="3"/>
      <c r="N27" s="4"/>
    </row>
    <row r="28" spans="1:14" ht="15">
      <c r="A28" s="38">
        <f>1+A27</f>
        <v>2</v>
      </c>
      <c r="B28" s="39" t="s">
        <v>96</v>
      </c>
      <c r="C28" s="40">
        <v>200</v>
      </c>
      <c r="D28" s="41">
        <v>300</v>
      </c>
      <c r="E28" s="40">
        <v>100</v>
      </c>
      <c r="F28" s="41">
        <v>200</v>
      </c>
      <c r="G28" s="41">
        <v>200</v>
      </c>
      <c r="H28" s="41">
        <v>2</v>
      </c>
      <c r="I28" s="41" t="s">
        <v>97</v>
      </c>
      <c r="J28" s="40">
        <v>1</v>
      </c>
      <c r="K28" s="17">
        <f>((C28+D28)*2*G28-((C28+D28)*2*G28-(E28+F28)*2*G28)/2)*J28/1000000</f>
        <v>0.16</v>
      </c>
      <c r="L28" s="3"/>
      <c r="M28" s="3"/>
      <c r="N28" s="4"/>
    </row>
    <row r="29" spans="1:14" ht="15">
      <c r="A29" s="38">
        <f>1+A28</f>
        <v>3</v>
      </c>
      <c r="B29" s="39"/>
      <c r="C29" s="40">
        <v>300</v>
      </c>
      <c r="D29" s="41">
        <v>500</v>
      </c>
      <c r="E29" s="40">
        <v>300</v>
      </c>
      <c r="F29" s="41">
        <v>200</v>
      </c>
      <c r="G29" s="41">
        <v>300</v>
      </c>
      <c r="H29" s="41">
        <v>2</v>
      </c>
      <c r="I29" s="41" t="s">
        <v>97</v>
      </c>
      <c r="J29" s="40">
        <v>1</v>
      </c>
      <c r="K29" s="17">
        <f>((C29+D29)*2*G29-((C29+D29)*2*G29-(E29+F29)*2*G29)/2)*J29/1000000</f>
        <v>0.39</v>
      </c>
      <c r="L29" s="3"/>
      <c r="M29" s="3"/>
      <c r="N29" s="4"/>
    </row>
    <row r="30" spans="1:14" ht="15">
      <c r="A30" s="38"/>
      <c r="B30" s="39"/>
      <c r="C30" s="40">
        <v>200</v>
      </c>
      <c r="D30" s="41">
        <v>200</v>
      </c>
      <c r="E30" s="40">
        <v>150</v>
      </c>
      <c r="F30" s="41">
        <v>150</v>
      </c>
      <c r="G30" s="41">
        <v>200</v>
      </c>
      <c r="H30" s="41">
        <v>2</v>
      </c>
      <c r="I30" s="41" t="s">
        <v>97</v>
      </c>
      <c r="J30" s="40">
        <v>1</v>
      </c>
      <c r="K30" s="17">
        <f>((C30+D30)*2*G30-((C30+D30)*2*G30-(E30+F30)*2*G30)/2)*J30/1000000</f>
        <v>0.14</v>
      </c>
      <c r="L30" s="3"/>
      <c r="M30" s="3"/>
      <c r="N30" s="4"/>
    </row>
    <row r="31" spans="1:14" ht="15">
      <c r="A31" s="38">
        <f>1+A29</f>
        <v>4</v>
      </c>
      <c r="B31" s="39"/>
      <c r="C31" s="40">
        <v>150</v>
      </c>
      <c r="D31" s="41">
        <v>150</v>
      </c>
      <c r="E31" s="40">
        <v>100</v>
      </c>
      <c r="F31" s="41">
        <v>150</v>
      </c>
      <c r="G31" s="41">
        <v>200</v>
      </c>
      <c r="H31" s="41">
        <v>2</v>
      </c>
      <c r="I31" s="41" t="s">
        <v>97</v>
      </c>
      <c r="J31" s="40">
        <v>1</v>
      </c>
      <c r="K31" s="17">
        <f>((C31+D31)*2*G31-((C31+D31)*2*G31-(E31+F31)*2*G31)/2)*J31/1000000</f>
        <v>0.11</v>
      </c>
      <c r="L31" s="42"/>
      <c r="M31" s="3"/>
      <c r="N31" s="4"/>
    </row>
    <row r="32" spans="1:14" ht="15">
      <c r="A32" s="38"/>
      <c r="B32" s="39"/>
      <c r="C32" s="40"/>
      <c r="D32" s="41"/>
      <c r="E32" s="40"/>
      <c r="F32" s="41"/>
      <c r="G32" s="41"/>
      <c r="H32" s="41"/>
      <c r="I32" s="41"/>
      <c r="J32" s="40"/>
      <c r="K32" s="17"/>
      <c r="L32" s="3"/>
      <c r="M32" s="3"/>
      <c r="N32" s="4"/>
    </row>
    <row r="33" spans="1:14" ht="18">
      <c r="A33" s="84" t="s">
        <v>48</v>
      </c>
      <c r="B33" s="85"/>
      <c r="C33" s="85"/>
      <c r="D33" s="85"/>
      <c r="E33" s="85"/>
      <c r="F33" s="85"/>
      <c r="G33" s="85"/>
      <c r="H33" s="85"/>
      <c r="I33" s="100"/>
      <c r="J33" s="8"/>
      <c r="K33" s="17"/>
      <c r="L33" s="3"/>
      <c r="M33" s="3"/>
      <c r="N33" s="4"/>
    </row>
    <row r="34" spans="1:14" ht="18">
      <c r="A34" s="84" t="s">
        <v>49</v>
      </c>
      <c r="B34" s="110"/>
      <c r="C34" s="110"/>
      <c r="D34" s="110"/>
      <c r="E34" s="110"/>
      <c r="F34" s="110"/>
      <c r="G34" s="110"/>
      <c r="H34" s="110"/>
      <c r="I34" s="111"/>
      <c r="J34" s="8"/>
      <c r="K34" s="8"/>
      <c r="L34" s="3"/>
      <c r="M34" s="3"/>
      <c r="N34" s="4"/>
    </row>
    <row r="35" spans="1:14" ht="15">
      <c r="A35" s="8"/>
      <c r="B35" s="8"/>
      <c r="C35" s="8"/>
      <c r="D35" s="8"/>
      <c r="E35" s="8"/>
      <c r="F35" s="8"/>
      <c r="G35" s="8"/>
      <c r="H35" s="8"/>
      <c r="I35" s="8"/>
      <c r="J35" s="8">
        <f>SUM(J27:J31)</f>
        <v>5</v>
      </c>
      <c r="K35" s="18">
        <f>SUM(K27:K31)</f>
        <v>0.91</v>
      </c>
      <c r="L35" s="3"/>
      <c r="M35" s="3"/>
      <c r="N35" s="4"/>
    </row>
    <row r="36" spans="1:14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3"/>
      <c r="M36" s="3"/>
      <c r="N36" s="4"/>
    </row>
    <row r="37" spans="1:14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3"/>
      <c r="M37" s="3"/>
      <c r="N37" s="4"/>
    </row>
    <row r="38" spans="1:14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3"/>
      <c r="M38" s="3"/>
      <c r="N38" s="4"/>
    </row>
    <row r="39" spans="1:14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3"/>
      <c r="M39" s="3"/>
      <c r="N39" s="4"/>
    </row>
    <row r="40" spans="1:14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3"/>
      <c r="M40" s="3"/>
      <c r="N40" s="4"/>
    </row>
    <row r="41" spans="1:14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3"/>
      <c r="M41" s="3"/>
      <c r="N41" s="4"/>
    </row>
    <row r="42" spans="1:14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3"/>
      <c r="M42" s="3"/>
      <c r="N42" s="4"/>
    </row>
    <row r="43" spans="1:14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3"/>
      <c r="M43" s="3"/>
      <c r="N43" s="4"/>
    </row>
    <row r="44" spans="1:14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3"/>
      <c r="M44" s="3"/>
      <c r="N44" s="4"/>
    </row>
    <row r="45" spans="1:14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3"/>
      <c r="M45" s="3"/>
      <c r="N45" s="4"/>
    </row>
    <row r="46" spans="1:14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3"/>
      <c r="M46" s="3"/>
      <c r="N46" s="4"/>
    </row>
    <row r="47" spans="1:14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3"/>
      <c r="M47" s="3"/>
      <c r="N47" s="4"/>
    </row>
    <row r="48" spans="1:14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3"/>
      <c r="M48" s="3"/>
      <c r="N48" s="4"/>
    </row>
    <row r="49" spans="1:14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3"/>
      <c r="M49" s="3"/>
      <c r="N49" s="4"/>
    </row>
    <row r="50" spans="1:14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3"/>
      <c r="M50" s="3"/>
      <c r="N50" s="4"/>
    </row>
    <row r="51" spans="1:14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3"/>
      <c r="M51" s="3"/>
      <c r="N51" s="4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4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4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4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4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4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</sheetData>
  <sheetProtection/>
  <mergeCells count="10">
    <mergeCell ref="A1:K1"/>
    <mergeCell ref="A2:K2"/>
    <mergeCell ref="A3:K3"/>
    <mergeCell ref="A10:D10"/>
    <mergeCell ref="A34:I34"/>
    <mergeCell ref="A33:I33"/>
    <mergeCell ref="I13:K13"/>
    <mergeCell ref="I14:K14"/>
    <mergeCell ref="A24:K24"/>
    <mergeCell ref="I15:K15"/>
  </mergeCells>
  <printOptions horizontalCentered="1"/>
  <pageMargins left="0.4724409448818898" right="0.1968503937007874" top="0.1968503937007874" bottom="0.1968503937007874" header="0.31496062992125984" footer="0.11811023622047245"/>
  <pageSetup horizontalDpi="600" verticalDpi="600" orientation="portrait" paperSize="9" scale="86"/>
  <headerFooter alignWithMargins="0">
    <oddFooter>&amp;C&amp;A</oddFooter>
  </headerFooter>
  <legacyDrawing r:id="rId2"/>
  <oleObjects>
    <oleObject progId="AutoCAD.Drawing.15" shapeId="92602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O57"/>
  <sheetViews>
    <sheetView zoomScalePageLayoutView="0" workbookViewId="0" topLeftCell="A8">
      <selection activeCell="D35" sqref="D35"/>
    </sheetView>
  </sheetViews>
  <sheetFormatPr defaultColWidth="8.625" defaultRowHeight="12.75"/>
  <cols>
    <col min="1" max="1" width="5.625" style="0" customWidth="1"/>
    <col min="2" max="2" width="14.00390625" style="0" customWidth="1"/>
    <col min="3" max="4" width="8.875" style="0" customWidth="1"/>
    <col min="5" max="6" width="9.00390625" style="0" customWidth="1"/>
    <col min="7" max="7" width="8.625" style="0" customWidth="1"/>
    <col min="8" max="9" width="8.375" style="0" customWidth="1"/>
    <col min="10" max="10" width="9.375" style="0" customWidth="1"/>
    <col min="11" max="11" width="10.50390625" style="0" customWidth="1"/>
  </cols>
  <sheetData>
    <row r="1" spans="1:11" ht="17.25">
      <c r="A1" s="86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7.25">
      <c r="A2" s="86" t="s">
        <v>34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7.25">
      <c r="A3" s="86" t="s">
        <v>65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5" spans="1:15" ht="15">
      <c r="A5" s="6"/>
      <c r="B5" s="7"/>
      <c r="C5" s="7"/>
      <c r="D5" s="6"/>
      <c r="E5" s="6"/>
      <c r="F5" s="6"/>
      <c r="G5" s="6"/>
      <c r="H5" s="6"/>
      <c r="I5" s="6"/>
      <c r="J5" s="6"/>
      <c r="K5" s="6"/>
      <c r="L5" s="2"/>
      <c r="M5" s="2"/>
      <c r="N5" s="2"/>
      <c r="O5" s="2"/>
    </row>
    <row r="6" spans="1:15" ht="15">
      <c r="A6" s="6" t="s">
        <v>68</v>
      </c>
      <c r="B6" s="7"/>
      <c r="C6" s="7"/>
      <c r="D6" s="6"/>
      <c r="E6" s="7"/>
      <c r="F6" s="7"/>
      <c r="G6" s="6" t="s">
        <v>57</v>
      </c>
      <c r="H6" s="6"/>
      <c r="I6" s="7"/>
      <c r="J6" s="6"/>
      <c r="K6" s="7"/>
      <c r="L6" s="2"/>
      <c r="M6" s="2"/>
      <c r="N6" s="2"/>
      <c r="O6" s="2"/>
    </row>
    <row r="7" spans="1:15" ht="15">
      <c r="A7" s="6"/>
      <c r="B7" s="7"/>
      <c r="C7" s="7"/>
      <c r="D7" s="6"/>
      <c r="E7" s="7"/>
      <c r="F7" s="7"/>
      <c r="G7" s="6" t="s">
        <v>66</v>
      </c>
      <c r="H7" s="6"/>
      <c r="I7" s="7"/>
      <c r="J7" s="6"/>
      <c r="K7" s="7"/>
      <c r="L7" s="2"/>
      <c r="M7" s="2"/>
      <c r="N7" s="2"/>
      <c r="O7" s="2"/>
    </row>
    <row r="8" spans="1:15" ht="15">
      <c r="A8" s="6"/>
      <c r="B8" s="6"/>
      <c r="C8" s="6"/>
      <c r="D8" s="6"/>
      <c r="E8" s="7"/>
      <c r="F8" s="7"/>
      <c r="G8" s="6" t="s">
        <v>70</v>
      </c>
      <c r="H8" s="6"/>
      <c r="I8" s="7"/>
      <c r="J8" s="6"/>
      <c r="K8" s="7"/>
      <c r="L8" s="2"/>
      <c r="M8" s="2"/>
      <c r="N8" s="2"/>
      <c r="O8" s="2"/>
    </row>
    <row r="9" spans="1:15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2"/>
      <c r="M9" s="2"/>
      <c r="N9" s="2"/>
      <c r="O9" s="2"/>
    </row>
    <row r="10" spans="1:15" ht="15">
      <c r="A10" s="88" t="s">
        <v>35</v>
      </c>
      <c r="B10" s="89"/>
      <c r="C10" s="89"/>
      <c r="D10" s="89"/>
      <c r="E10" s="6"/>
      <c r="F10" s="6"/>
      <c r="G10" s="6"/>
      <c r="H10" s="6"/>
      <c r="I10" s="6"/>
      <c r="J10" s="6"/>
      <c r="K10" s="6"/>
      <c r="L10" s="2"/>
      <c r="M10" s="2"/>
      <c r="N10" s="2"/>
      <c r="O10" s="2"/>
    </row>
    <row r="11" spans="1:15" ht="15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2"/>
      <c r="M11" s="2"/>
      <c r="N11" s="2"/>
      <c r="O11" s="2"/>
    </row>
    <row r="12" spans="1:15" ht="15">
      <c r="A12" s="7"/>
      <c r="B12" s="6"/>
      <c r="C12" s="6"/>
      <c r="D12" s="6"/>
      <c r="E12" s="6"/>
      <c r="F12" s="6"/>
      <c r="G12" s="6"/>
      <c r="H12" s="6"/>
      <c r="I12" s="12" t="s">
        <v>12</v>
      </c>
      <c r="J12" s="7"/>
      <c r="K12" s="6"/>
      <c r="O12" s="2"/>
    </row>
    <row r="13" spans="1:15" ht="15">
      <c r="A13" s="6"/>
      <c r="B13" s="6"/>
      <c r="C13" s="6"/>
      <c r="D13" s="6"/>
      <c r="E13" s="7"/>
      <c r="F13" s="7"/>
      <c r="G13" s="7"/>
      <c r="H13" s="8" t="s">
        <v>13</v>
      </c>
      <c r="I13" s="91" t="s">
        <v>36</v>
      </c>
      <c r="J13" s="92"/>
      <c r="K13" s="92"/>
      <c r="O13" s="2"/>
    </row>
    <row r="14" spans="1:15" ht="15">
      <c r="A14" s="6"/>
      <c r="B14" s="6"/>
      <c r="C14" s="6"/>
      <c r="D14" s="6"/>
      <c r="E14" s="7"/>
      <c r="F14" s="7"/>
      <c r="G14" s="7"/>
      <c r="H14" s="8" t="s">
        <v>15</v>
      </c>
      <c r="I14" s="91" t="s">
        <v>37</v>
      </c>
      <c r="J14" s="92"/>
      <c r="K14" s="92"/>
      <c r="O14" s="2"/>
    </row>
    <row r="15" spans="1:15" ht="15">
      <c r="A15" s="6"/>
      <c r="B15" s="6"/>
      <c r="C15" s="6"/>
      <c r="D15" s="6"/>
      <c r="E15" s="11"/>
      <c r="F15" s="11"/>
      <c r="G15" s="11"/>
      <c r="H15" s="8" t="s">
        <v>17</v>
      </c>
      <c r="I15" s="91" t="s">
        <v>38</v>
      </c>
      <c r="J15" s="92"/>
      <c r="K15" s="92"/>
      <c r="O15" s="2"/>
    </row>
    <row r="16" spans="1:15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2"/>
      <c r="M16" s="2"/>
      <c r="N16" s="2"/>
      <c r="O16" s="2"/>
    </row>
    <row r="17" spans="1:15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2"/>
      <c r="M17" s="2"/>
      <c r="N17" s="2"/>
      <c r="O17" s="2"/>
    </row>
    <row r="18" spans="1:15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2"/>
      <c r="M18" s="2"/>
      <c r="N18" s="2"/>
      <c r="O18" s="2"/>
    </row>
    <row r="19" spans="1:15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2"/>
      <c r="M19" s="2"/>
      <c r="N19" s="2"/>
      <c r="O19" s="2"/>
    </row>
    <row r="20" spans="1:15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2"/>
      <c r="M20" s="2"/>
      <c r="N20" s="2"/>
      <c r="O20" s="2"/>
    </row>
    <row r="21" spans="1:15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2"/>
      <c r="M21" s="2"/>
      <c r="N21" s="2"/>
      <c r="O21" s="2"/>
    </row>
    <row r="22" spans="1:15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2"/>
      <c r="M22" s="2"/>
      <c r="N22" s="2"/>
      <c r="O22" s="2"/>
    </row>
    <row r="23" spans="1:15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1"/>
      <c r="M23" s="1"/>
      <c r="N23" s="1"/>
      <c r="O23" s="1"/>
    </row>
    <row r="24" spans="1:15" ht="15.75">
      <c r="A24" s="90" t="s">
        <v>8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1"/>
      <c r="M24" s="1"/>
      <c r="N24" s="1"/>
      <c r="O24" s="1"/>
    </row>
    <row r="25" spans="1:15" ht="15">
      <c r="A25" s="9" t="s">
        <v>9</v>
      </c>
      <c r="B25" s="9" t="s">
        <v>19</v>
      </c>
      <c r="C25" s="13" t="s">
        <v>39</v>
      </c>
      <c r="D25" s="9" t="s">
        <v>40</v>
      </c>
      <c r="E25" s="113" t="s">
        <v>41</v>
      </c>
      <c r="F25" s="114"/>
      <c r="G25" s="9" t="s">
        <v>20</v>
      </c>
      <c r="H25" s="9" t="s">
        <v>42</v>
      </c>
      <c r="I25" s="9" t="s">
        <v>43</v>
      </c>
      <c r="J25" s="13" t="s">
        <v>10</v>
      </c>
      <c r="K25" s="9" t="s">
        <v>22</v>
      </c>
      <c r="L25" s="3"/>
      <c r="M25" s="3"/>
      <c r="N25" s="3"/>
      <c r="O25" s="4"/>
    </row>
    <row r="26" spans="1:15" ht="18">
      <c r="A26" s="10"/>
      <c r="B26" s="14"/>
      <c r="C26" s="15" t="s">
        <v>23</v>
      </c>
      <c r="D26" s="10" t="s">
        <v>23</v>
      </c>
      <c r="E26" s="115" t="s">
        <v>23</v>
      </c>
      <c r="F26" s="116"/>
      <c r="G26" s="10" t="s">
        <v>23</v>
      </c>
      <c r="H26" s="10" t="s">
        <v>23</v>
      </c>
      <c r="I26" s="10"/>
      <c r="J26" s="15" t="s">
        <v>24</v>
      </c>
      <c r="K26" s="10" t="s">
        <v>25</v>
      </c>
      <c r="L26" s="3"/>
      <c r="M26" s="3"/>
      <c r="N26" s="3"/>
      <c r="O26" s="4"/>
    </row>
    <row r="27" spans="1:15" ht="15">
      <c r="A27" s="37">
        <v>1</v>
      </c>
      <c r="B27" s="9"/>
      <c r="C27" s="8"/>
      <c r="D27" s="8"/>
      <c r="E27" s="84"/>
      <c r="F27" s="111"/>
      <c r="G27" s="8"/>
      <c r="H27" s="8"/>
      <c r="I27" s="8"/>
      <c r="J27" s="8"/>
      <c r="K27" s="17">
        <f>(G27/2*(C27+D27)*2+G27/2*(3.14*E27)+H27*(C27+D27)*2+50*(3.14*E27))*J27/1000000</f>
        <v>0</v>
      </c>
      <c r="L27" s="3"/>
      <c r="M27" s="3"/>
      <c r="N27" s="3"/>
      <c r="O27" s="4"/>
    </row>
    <row r="28" spans="1:15" ht="15">
      <c r="A28" s="37">
        <v>2</v>
      </c>
      <c r="B28" s="9"/>
      <c r="C28" s="8"/>
      <c r="D28" s="8"/>
      <c r="E28" s="84"/>
      <c r="F28" s="111"/>
      <c r="G28" s="8"/>
      <c r="H28" s="8"/>
      <c r="I28" s="8"/>
      <c r="J28" s="8"/>
      <c r="K28" s="17">
        <f>(G28/2*(C28+D28)*2+G28/2*(3.14*E28)+H28*(C28+D28)*2+50*(3.14*E28))*J28/1000000</f>
        <v>0</v>
      </c>
      <c r="L28" s="3"/>
      <c r="M28" s="3"/>
      <c r="N28" s="3"/>
      <c r="O28" s="4"/>
    </row>
    <row r="29" spans="1:15" ht="15">
      <c r="A29" s="37">
        <v>3</v>
      </c>
      <c r="B29" s="9"/>
      <c r="C29" s="8"/>
      <c r="D29" s="8"/>
      <c r="E29" s="84"/>
      <c r="F29" s="111"/>
      <c r="G29" s="8"/>
      <c r="H29" s="8"/>
      <c r="I29" s="8"/>
      <c r="J29" s="8"/>
      <c r="K29" s="17">
        <f>(G29/2*(C29+D29)*2+G29/2*(3.14*E29)+H29*(C29+D29)*2+50*(3.14*E29))*J29/1000000</f>
        <v>0</v>
      </c>
      <c r="L29" s="3"/>
      <c r="M29" s="3"/>
      <c r="N29" s="3"/>
      <c r="O29" s="4"/>
    </row>
    <row r="30" spans="1:15" ht="15">
      <c r="A30" s="37">
        <v>4</v>
      </c>
      <c r="B30" s="9"/>
      <c r="C30" s="8"/>
      <c r="D30" s="8"/>
      <c r="E30" s="84"/>
      <c r="F30" s="111"/>
      <c r="G30" s="8"/>
      <c r="H30" s="8"/>
      <c r="I30" s="8"/>
      <c r="J30" s="8"/>
      <c r="K30" s="17">
        <f aca="true" t="shared" si="0" ref="K30:K41">(G30/2*(C30+D30)*2+G30/2*(3.14*E30)+H30*(C30+D30)*2+50*(3.14*E30))*J30/1000000</f>
        <v>0</v>
      </c>
      <c r="L30" s="3"/>
      <c r="M30" s="3"/>
      <c r="N30" s="3"/>
      <c r="O30" s="4"/>
    </row>
    <row r="31" spans="1:15" ht="15">
      <c r="A31" s="37">
        <v>5</v>
      </c>
      <c r="B31" s="9"/>
      <c r="C31" s="8"/>
      <c r="D31" s="8"/>
      <c r="E31" s="84"/>
      <c r="F31" s="111"/>
      <c r="G31" s="8"/>
      <c r="H31" s="8"/>
      <c r="I31" s="8"/>
      <c r="J31" s="8"/>
      <c r="K31" s="17">
        <f t="shared" si="0"/>
        <v>0</v>
      </c>
      <c r="L31" s="3"/>
      <c r="M31" s="3"/>
      <c r="N31" s="3"/>
      <c r="O31" s="4"/>
    </row>
    <row r="32" spans="1:15" ht="15">
      <c r="A32" s="37">
        <v>6</v>
      </c>
      <c r="B32" s="9"/>
      <c r="C32" s="8"/>
      <c r="D32" s="8"/>
      <c r="E32" s="84"/>
      <c r="F32" s="111"/>
      <c r="G32" s="8"/>
      <c r="H32" s="8"/>
      <c r="I32" s="8"/>
      <c r="J32" s="8"/>
      <c r="K32" s="17">
        <f t="shared" si="0"/>
        <v>0</v>
      </c>
      <c r="L32" s="3"/>
      <c r="M32" s="3"/>
      <c r="N32" s="3"/>
      <c r="O32" s="4"/>
    </row>
    <row r="33" spans="1:15" ht="15">
      <c r="A33" s="37">
        <v>7</v>
      </c>
      <c r="B33" s="9"/>
      <c r="C33" s="8"/>
      <c r="D33" s="8"/>
      <c r="E33" s="84"/>
      <c r="F33" s="111"/>
      <c r="G33" s="8"/>
      <c r="H33" s="8"/>
      <c r="I33" s="8"/>
      <c r="J33" s="8"/>
      <c r="K33" s="17">
        <f t="shared" si="0"/>
        <v>0</v>
      </c>
      <c r="L33" s="3"/>
      <c r="M33" s="3"/>
      <c r="N33" s="3"/>
      <c r="O33" s="4"/>
    </row>
    <row r="34" spans="1:15" ht="15">
      <c r="A34" s="37">
        <v>8</v>
      </c>
      <c r="B34" s="9"/>
      <c r="C34" s="8"/>
      <c r="D34" s="8"/>
      <c r="E34" s="84"/>
      <c r="F34" s="111"/>
      <c r="G34" s="8"/>
      <c r="H34" s="8"/>
      <c r="I34" s="8"/>
      <c r="J34" s="8"/>
      <c r="K34" s="17">
        <f t="shared" si="0"/>
        <v>0</v>
      </c>
      <c r="L34" s="3"/>
      <c r="M34" s="3"/>
      <c r="N34" s="3"/>
      <c r="O34" s="4"/>
    </row>
    <row r="35" spans="1:15" ht="15">
      <c r="A35" s="37">
        <v>9</v>
      </c>
      <c r="B35" s="9"/>
      <c r="C35" s="8"/>
      <c r="D35" s="8"/>
      <c r="E35" s="84"/>
      <c r="F35" s="111"/>
      <c r="G35" s="8"/>
      <c r="H35" s="8"/>
      <c r="I35" s="8"/>
      <c r="J35" s="8"/>
      <c r="K35" s="17">
        <f t="shared" si="0"/>
        <v>0</v>
      </c>
      <c r="L35" s="3"/>
      <c r="M35" s="3"/>
      <c r="N35" s="3"/>
      <c r="O35" s="4"/>
    </row>
    <row r="36" spans="1:15" ht="15">
      <c r="A36" s="37">
        <v>10</v>
      </c>
      <c r="B36" s="9"/>
      <c r="C36" s="8"/>
      <c r="D36" s="8"/>
      <c r="E36" s="84"/>
      <c r="F36" s="111"/>
      <c r="G36" s="8"/>
      <c r="H36" s="8"/>
      <c r="I36" s="8"/>
      <c r="J36" s="8"/>
      <c r="K36" s="17">
        <f t="shared" si="0"/>
        <v>0</v>
      </c>
      <c r="L36" s="3"/>
      <c r="M36" s="3"/>
      <c r="N36" s="3"/>
      <c r="O36" s="4"/>
    </row>
    <row r="37" spans="1:15" ht="15">
      <c r="A37" s="37">
        <v>11</v>
      </c>
      <c r="B37" s="9"/>
      <c r="C37" s="8"/>
      <c r="D37" s="8"/>
      <c r="E37" s="84"/>
      <c r="F37" s="111"/>
      <c r="G37" s="8"/>
      <c r="H37" s="8"/>
      <c r="I37" s="8"/>
      <c r="J37" s="8"/>
      <c r="K37" s="17">
        <f t="shared" si="0"/>
        <v>0</v>
      </c>
      <c r="L37" s="3"/>
      <c r="M37" s="3"/>
      <c r="N37" s="3"/>
      <c r="O37" s="4"/>
    </row>
    <row r="38" spans="1:15" ht="15">
      <c r="A38" s="37">
        <v>12</v>
      </c>
      <c r="B38" s="9"/>
      <c r="C38" s="8"/>
      <c r="D38" s="8"/>
      <c r="E38" s="84"/>
      <c r="F38" s="111"/>
      <c r="G38" s="8"/>
      <c r="H38" s="8"/>
      <c r="I38" s="8"/>
      <c r="J38" s="8"/>
      <c r="K38" s="17">
        <f t="shared" si="0"/>
        <v>0</v>
      </c>
      <c r="L38" s="3"/>
      <c r="M38" s="3"/>
      <c r="N38" s="3"/>
      <c r="O38" s="4"/>
    </row>
    <row r="39" spans="1:15" ht="15">
      <c r="A39" s="37">
        <v>13</v>
      </c>
      <c r="B39" s="9"/>
      <c r="C39" s="8"/>
      <c r="D39" s="8"/>
      <c r="E39" s="84"/>
      <c r="F39" s="111"/>
      <c r="G39" s="8"/>
      <c r="H39" s="8"/>
      <c r="I39" s="8"/>
      <c r="J39" s="8"/>
      <c r="K39" s="17">
        <f t="shared" si="0"/>
        <v>0</v>
      </c>
      <c r="L39" s="3"/>
      <c r="M39" s="3"/>
      <c r="N39" s="3"/>
      <c r="O39" s="4"/>
    </row>
    <row r="40" spans="1:15" ht="15">
      <c r="A40" s="37">
        <v>14</v>
      </c>
      <c r="B40" s="9"/>
      <c r="C40" s="8"/>
      <c r="D40" s="8"/>
      <c r="E40" s="84"/>
      <c r="F40" s="111"/>
      <c r="G40" s="8"/>
      <c r="H40" s="8"/>
      <c r="I40" s="8"/>
      <c r="J40" s="8"/>
      <c r="K40" s="17">
        <f t="shared" si="0"/>
        <v>0</v>
      </c>
      <c r="L40" s="3"/>
      <c r="M40" s="3"/>
      <c r="N40" s="3"/>
      <c r="O40" s="4"/>
    </row>
    <row r="41" spans="1:15" ht="15">
      <c r="A41" s="37">
        <v>15</v>
      </c>
      <c r="B41" s="9"/>
      <c r="C41" s="8"/>
      <c r="D41" s="8"/>
      <c r="E41" s="84"/>
      <c r="F41" s="111"/>
      <c r="G41" s="8"/>
      <c r="H41" s="8"/>
      <c r="I41" s="8"/>
      <c r="J41" s="8"/>
      <c r="K41" s="17">
        <f t="shared" si="0"/>
        <v>0</v>
      </c>
      <c r="L41" s="3"/>
      <c r="M41" s="3"/>
      <c r="N41" s="3"/>
      <c r="O41" s="4"/>
    </row>
    <row r="42" spans="1:15" ht="15">
      <c r="A42" s="37"/>
      <c r="B42" s="9"/>
      <c r="C42" s="8"/>
      <c r="D42" s="8"/>
      <c r="E42" s="37"/>
      <c r="F42" s="16"/>
      <c r="G42" s="8"/>
      <c r="H42" s="8"/>
      <c r="I42" s="8"/>
      <c r="J42" s="8"/>
      <c r="K42" s="17"/>
      <c r="L42" s="3"/>
      <c r="M42" s="3"/>
      <c r="N42" s="3"/>
      <c r="O42" s="4"/>
    </row>
    <row r="43" spans="1:15" ht="18">
      <c r="A43" s="84" t="s">
        <v>48</v>
      </c>
      <c r="B43" s="85"/>
      <c r="C43" s="85"/>
      <c r="D43" s="85"/>
      <c r="E43" s="85"/>
      <c r="F43" s="85"/>
      <c r="G43" s="85"/>
      <c r="H43" s="85"/>
      <c r="I43" s="100"/>
      <c r="J43" s="8"/>
      <c r="K43" s="17"/>
      <c r="L43" s="3"/>
      <c r="M43" s="3"/>
      <c r="N43" s="3"/>
      <c r="O43" s="4"/>
    </row>
    <row r="44" spans="1:15" ht="18">
      <c r="A44" s="84" t="s">
        <v>49</v>
      </c>
      <c r="B44" s="110"/>
      <c r="C44" s="110"/>
      <c r="D44" s="110"/>
      <c r="E44" s="110"/>
      <c r="F44" s="110"/>
      <c r="G44" s="110"/>
      <c r="H44" s="110"/>
      <c r="I44" s="111"/>
      <c r="J44" s="8"/>
      <c r="K44" s="8"/>
      <c r="L44" s="3"/>
      <c r="M44" s="3"/>
      <c r="N44" s="3"/>
      <c r="O44" s="4"/>
    </row>
    <row r="45" spans="1:15" ht="15">
      <c r="A45" s="8"/>
      <c r="B45" s="8"/>
      <c r="C45" s="8"/>
      <c r="D45" s="8"/>
      <c r="E45" s="84"/>
      <c r="F45" s="111"/>
      <c r="G45" s="8"/>
      <c r="H45" s="8"/>
      <c r="I45" s="8"/>
      <c r="J45" s="8">
        <f>SUM(J27:J44)</f>
        <v>0</v>
      </c>
      <c r="K45" s="18">
        <f>SUM(K27:K44)</f>
        <v>0</v>
      </c>
      <c r="L45" s="3"/>
      <c r="M45" s="3"/>
      <c r="N45" s="3"/>
      <c r="O45" s="4"/>
    </row>
    <row r="46" spans="1:15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3"/>
      <c r="M46" s="3"/>
      <c r="N46" s="3"/>
      <c r="O46" s="4"/>
    </row>
    <row r="47" spans="12:15" ht="15">
      <c r="L47" s="3"/>
      <c r="M47" s="3"/>
      <c r="N47" s="3"/>
      <c r="O47" s="4"/>
    </row>
    <row r="48" spans="12:15" ht="15">
      <c r="L48" s="3"/>
      <c r="M48" s="3"/>
      <c r="N48" s="3"/>
      <c r="O48" s="4"/>
    </row>
    <row r="49" spans="1:15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4"/>
    </row>
    <row r="50" spans="1:15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4"/>
    </row>
    <row r="51" spans="1:15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</row>
    <row r="52" spans="1:15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</sheetData>
  <sheetProtection/>
  <mergeCells count="28">
    <mergeCell ref="E37:F37"/>
    <mergeCell ref="E38:F38"/>
    <mergeCell ref="E39:F39"/>
    <mergeCell ref="E40:F40"/>
    <mergeCell ref="E45:F4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A1:K1"/>
    <mergeCell ref="A2:K2"/>
    <mergeCell ref="A3:K3"/>
    <mergeCell ref="A10:D10"/>
    <mergeCell ref="A44:I44"/>
    <mergeCell ref="E41:F41"/>
    <mergeCell ref="A43:I43"/>
    <mergeCell ref="I13:K13"/>
    <mergeCell ref="I14:K14"/>
    <mergeCell ref="A24:K24"/>
    <mergeCell ref="I15:K15"/>
    <mergeCell ref="E25:F25"/>
    <mergeCell ref="E35:F35"/>
    <mergeCell ref="E36:F36"/>
  </mergeCells>
  <printOptions/>
  <pageMargins left="0.1968503937007874" right="0.1968503937007874" top="0.1968503937007874" bottom="0.1968503937007874" header="0.31496062992125984" footer="0.11811023622047245"/>
  <pageSetup horizontalDpi="600" verticalDpi="600" orientation="portrait" paperSize="9"/>
  <headerFooter alignWithMargins="0">
    <oddFooter>&amp;C&amp;A</oddFooter>
  </headerFooter>
  <legacyDrawing r:id="rId2"/>
  <oleObjects>
    <oleObject progId="AutoCAD.Drawing.15" shapeId="92427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H35"/>
  <sheetViews>
    <sheetView tabSelected="1" zoomScalePageLayoutView="0" workbookViewId="0" topLeftCell="A1">
      <selection activeCell="F31" sqref="F31"/>
    </sheetView>
  </sheetViews>
  <sheetFormatPr defaultColWidth="8.625" defaultRowHeight="12.75"/>
  <cols>
    <col min="1" max="1" width="8.625" style="0" customWidth="1"/>
    <col min="2" max="2" width="13.00390625" style="0" customWidth="1"/>
    <col min="3" max="5" width="8.625" style="0" customWidth="1"/>
    <col min="6" max="6" width="13.125" style="0" customWidth="1"/>
  </cols>
  <sheetData>
    <row r="1" spans="1:8" ht="27" customHeight="1">
      <c r="A1" s="86" t="s">
        <v>7</v>
      </c>
      <c r="B1" s="87"/>
      <c r="C1" s="87"/>
      <c r="D1" s="87"/>
      <c r="E1" s="87"/>
      <c r="F1" s="87"/>
      <c r="G1" s="87"/>
      <c r="H1" s="87"/>
    </row>
    <row r="2" spans="1:8" ht="17.25">
      <c r="A2" s="86" t="s">
        <v>34</v>
      </c>
      <c r="B2" s="87"/>
      <c r="C2" s="87"/>
      <c r="D2" s="87"/>
      <c r="E2" s="87"/>
      <c r="F2" s="87"/>
      <c r="G2" s="87"/>
      <c r="H2" s="87"/>
    </row>
    <row r="3" spans="1:8" ht="17.25">
      <c r="A3" s="86" t="s">
        <v>65</v>
      </c>
      <c r="B3" s="87"/>
      <c r="C3" s="87"/>
      <c r="D3" s="87"/>
      <c r="E3" s="87"/>
      <c r="F3" s="87"/>
      <c r="G3" s="87"/>
      <c r="H3" s="87"/>
    </row>
    <row r="5" spans="1:8" ht="15">
      <c r="A5" s="2"/>
      <c r="D5" s="2"/>
      <c r="E5" s="2"/>
      <c r="F5" s="2"/>
      <c r="G5" s="2"/>
      <c r="H5" s="2"/>
    </row>
    <row r="6" spans="1:8" ht="15">
      <c r="A6" s="6" t="s">
        <v>68</v>
      </c>
      <c r="B6" s="7"/>
      <c r="C6" s="7"/>
      <c r="D6" s="6"/>
      <c r="E6" s="6" t="s">
        <v>57</v>
      </c>
      <c r="F6" s="7"/>
      <c r="G6" s="6"/>
      <c r="H6" s="7"/>
    </row>
    <row r="7" spans="1:8" ht="15">
      <c r="A7" s="6"/>
      <c r="B7" s="7"/>
      <c r="C7" s="7"/>
      <c r="D7" s="6"/>
      <c r="E7" s="6" t="s">
        <v>66</v>
      </c>
      <c r="F7" s="7"/>
      <c r="G7" s="6"/>
      <c r="H7" s="7"/>
    </row>
    <row r="8" spans="1:8" ht="15">
      <c r="A8" s="6"/>
      <c r="B8" s="6"/>
      <c r="C8" s="6"/>
      <c r="D8" s="6"/>
      <c r="E8" s="6" t="s">
        <v>67</v>
      </c>
      <c r="F8" s="7"/>
      <c r="G8" s="6"/>
      <c r="H8" s="7"/>
    </row>
    <row r="9" spans="1:8" ht="15">
      <c r="A9" s="6"/>
      <c r="B9" s="6"/>
      <c r="C9" s="6"/>
      <c r="D9" s="6"/>
      <c r="E9" s="6"/>
      <c r="F9" s="6"/>
      <c r="G9" s="6"/>
      <c r="H9" s="6"/>
    </row>
    <row r="10" spans="1:8" ht="15">
      <c r="A10" s="88" t="s">
        <v>58</v>
      </c>
      <c r="B10" s="89"/>
      <c r="C10" s="89"/>
      <c r="D10" s="89"/>
      <c r="E10" s="6"/>
      <c r="F10" s="6"/>
      <c r="G10" s="6"/>
      <c r="H10" s="6"/>
    </row>
    <row r="11" spans="1:8" ht="15">
      <c r="A11" s="6"/>
      <c r="B11" s="6"/>
      <c r="C11" s="6"/>
      <c r="D11" s="6"/>
      <c r="E11" s="6"/>
      <c r="F11" s="6"/>
      <c r="G11" s="6"/>
      <c r="H11" s="6"/>
    </row>
    <row r="12" spans="1:8" ht="15">
      <c r="A12" s="7"/>
      <c r="B12" s="6"/>
      <c r="C12" s="6"/>
      <c r="D12" s="6"/>
      <c r="E12" s="6"/>
      <c r="F12" s="12" t="s">
        <v>12</v>
      </c>
      <c r="G12" s="7"/>
      <c r="H12" s="6"/>
    </row>
    <row r="13" spans="1:8" ht="15">
      <c r="A13" s="6"/>
      <c r="B13" s="6"/>
      <c r="C13" s="6"/>
      <c r="D13" s="6"/>
      <c r="E13" s="9" t="s">
        <v>13</v>
      </c>
      <c r="F13" s="93" t="s">
        <v>14</v>
      </c>
      <c r="G13" s="94"/>
      <c r="H13" s="94"/>
    </row>
    <row r="14" spans="1:8" ht="15">
      <c r="A14" s="6"/>
      <c r="B14" s="6"/>
      <c r="C14" s="6"/>
      <c r="D14" s="6"/>
      <c r="E14" s="9" t="s">
        <v>59</v>
      </c>
      <c r="F14" s="120" t="s">
        <v>60</v>
      </c>
      <c r="G14" s="82"/>
      <c r="H14" s="83"/>
    </row>
    <row r="15" spans="1:8" ht="15">
      <c r="A15" s="6"/>
      <c r="B15" s="6"/>
      <c r="C15" s="6"/>
      <c r="D15" s="6"/>
      <c r="E15" s="19"/>
      <c r="F15" s="121" t="s">
        <v>61</v>
      </c>
      <c r="G15" s="122"/>
      <c r="H15" s="123"/>
    </row>
    <row r="16" spans="1:8" ht="15">
      <c r="A16" s="6"/>
      <c r="B16" s="6"/>
      <c r="C16" s="6"/>
      <c r="D16" s="6"/>
      <c r="E16" s="19" t="s">
        <v>62</v>
      </c>
      <c r="F16" s="124" t="s">
        <v>63</v>
      </c>
      <c r="G16" s="122"/>
      <c r="H16" s="123"/>
    </row>
    <row r="17" spans="1:8" ht="15">
      <c r="A17" s="6"/>
      <c r="B17" s="6"/>
      <c r="C17" s="6"/>
      <c r="D17" s="6"/>
      <c r="E17" s="57"/>
      <c r="F17" s="54"/>
      <c r="G17" s="54"/>
      <c r="H17" s="54"/>
    </row>
    <row r="18" spans="1:8" ht="15">
      <c r="A18" s="6"/>
      <c r="B18" s="6"/>
      <c r="C18" s="6"/>
      <c r="D18" s="6"/>
      <c r="E18" s="58"/>
      <c r="F18" s="58"/>
      <c r="G18" s="58"/>
      <c r="H18" s="58"/>
    </row>
    <row r="19" spans="1:8" ht="15">
      <c r="A19" s="6"/>
      <c r="B19" s="6"/>
      <c r="C19" s="6"/>
      <c r="D19" s="6"/>
      <c r="E19" s="59"/>
      <c r="F19" s="54"/>
      <c r="G19" s="55"/>
      <c r="H19" s="55"/>
    </row>
    <row r="20" spans="1:8" ht="15">
      <c r="A20" s="6"/>
      <c r="B20" s="6"/>
      <c r="C20" s="6"/>
      <c r="D20" s="6"/>
      <c r="E20" s="59"/>
      <c r="F20" s="58"/>
      <c r="G20" s="58"/>
      <c r="H20" s="58"/>
    </row>
    <row r="21" spans="1:8" ht="15">
      <c r="A21" s="6"/>
      <c r="B21" s="6"/>
      <c r="C21" s="6"/>
      <c r="D21" s="6"/>
      <c r="E21" s="6"/>
      <c r="F21" s="6"/>
      <c r="G21" s="6"/>
      <c r="H21" s="6"/>
    </row>
    <row r="22" spans="1:8" ht="15">
      <c r="A22" s="6"/>
      <c r="B22" s="6"/>
      <c r="C22" s="6"/>
      <c r="D22" s="6"/>
      <c r="E22" s="6"/>
      <c r="F22" s="6"/>
      <c r="G22" s="6"/>
      <c r="H22" s="6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5.75">
      <c r="A24" s="90" t="s">
        <v>8</v>
      </c>
      <c r="B24" s="89"/>
      <c r="C24" s="89"/>
      <c r="D24" s="89"/>
      <c r="E24" s="89"/>
      <c r="F24" s="89"/>
      <c r="G24" s="89"/>
      <c r="H24" s="89"/>
    </row>
    <row r="25" spans="1:8" ht="15">
      <c r="A25" s="9" t="s">
        <v>9</v>
      </c>
      <c r="B25" s="9" t="s">
        <v>19</v>
      </c>
      <c r="C25" s="13" t="s">
        <v>39</v>
      </c>
      <c r="D25" s="9" t="s">
        <v>40</v>
      </c>
      <c r="E25" s="13" t="s">
        <v>20</v>
      </c>
      <c r="F25" s="9" t="s">
        <v>21</v>
      </c>
      <c r="G25" s="13" t="s">
        <v>10</v>
      </c>
      <c r="H25" s="9" t="s">
        <v>22</v>
      </c>
    </row>
    <row r="26" spans="1:8" ht="18">
      <c r="A26" s="10"/>
      <c r="B26" s="10"/>
      <c r="C26" s="15" t="s">
        <v>23</v>
      </c>
      <c r="D26" s="10" t="s">
        <v>23</v>
      </c>
      <c r="E26" s="15" t="s">
        <v>23</v>
      </c>
      <c r="F26" s="10"/>
      <c r="G26" s="15" t="s">
        <v>24</v>
      </c>
      <c r="H26" s="10" t="s">
        <v>25</v>
      </c>
    </row>
    <row r="27" spans="1:8" ht="15">
      <c r="A27" s="38">
        <v>1</v>
      </c>
      <c r="B27" s="38"/>
      <c r="C27" s="15"/>
      <c r="D27" s="10"/>
      <c r="E27" s="15"/>
      <c r="F27" s="10"/>
      <c r="G27" s="15"/>
      <c r="H27" s="60">
        <f>(C27+D27)*2*E27*G27/1000000</f>
        <v>0</v>
      </c>
    </row>
    <row r="28" spans="1:8" ht="15">
      <c r="A28" s="50">
        <v>2</v>
      </c>
      <c r="B28" s="50"/>
      <c r="C28" s="8"/>
      <c r="D28" s="8"/>
      <c r="E28" s="8"/>
      <c r="F28" s="8"/>
      <c r="G28" s="8"/>
      <c r="H28" s="60">
        <f>(C28+D28)*2*E28*G28/1000000</f>
        <v>0</v>
      </c>
    </row>
    <row r="29" spans="1:8" ht="15">
      <c r="A29" s="50">
        <v>3</v>
      </c>
      <c r="B29" s="50"/>
      <c r="C29" s="8"/>
      <c r="D29" s="8"/>
      <c r="E29" s="8"/>
      <c r="F29" s="8"/>
      <c r="G29" s="8"/>
      <c r="H29" s="60">
        <f>(C29+D29)*2*E29*G29/1000000</f>
        <v>0</v>
      </c>
    </row>
    <row r="30" spans="1:8" ht="15">
      <c r="A30" s="50">
        <v>4</v>
      </c>
      <c r="B30" s="50"/>
      <c r="C30" s="8"/>
      <c r="D30" s="8"/>
      <c r="E30" s="8"/>
      <c r="F30" s="8"/>
      <c r="G30" s="8"/>
      <c r="H30" s="60">
        <f>(C30+D30)*2*E30*G30/1000000</f>
        <v>0</v>
      </c>
    </row>
    <row r="31" spans="1:8" ht="15">
      <c r="A31" s="49"/>
      <c r="B31" s="15"/>
      <c r="C31" s="15"/>
      <c r="D31" s="15"/>
      <c r="E31" s="15"/>
      <c r="F31" s="56"/>
      <c r="G31" s="15"/>
      <c r="H31" s="60"/>
    </row>
    <row r="32" spans="1:8" ht="15">
      <c r="A32" s="117" t="s">
        <v>48</v>
      </c>
      <c r="B32" s="118"/>
      <c r="C32" s="118"/>
      <c r="D32" s="118"/>
      <c r="E32" s="118"/>
      <c r="F32" s="119"/>
      <c r="G32" s="61"/>
      <c r="H32" s="17"/>
    </row>
    <row r="33" spans="1:8" ht="15">
      <c r="A33" s="117" t="s">
        <v>49</v>
      </c>
      <c r="B33" s="118"/>
      <c r="C33" s="118"/>
      <c r="D33" s="118"/>
      <c r="E33" s="118"/>
      <c r="F33" s="119"/>
      <c r="G33" s="61"/>
      <c r="H33" s="18"/>
    </row>
    <row r="34" spans="1:8" ht="15">
      <c r="A34" s="8"/>
      <c r="B34" s="8"/>
      <c r="C34" s="8"/>
      <c r="D34" s="8"/>
      <c r="E34" s="8"/>
      <c r="F34" s="8"/>
      <c r="G34" s="8">
        <f>SUM(G27:G27)</f>
        <v>0</v>
      </c>
      <c r="H34" s="18">
        <f>SUM(H27:H27)</f>
        <v>0</v>
      </c>
    </row>
    <row r="35" spans="1:8" ht="15">
      <c r="A35" s="11"/>
      <c r="B35" s="11"/>
      <c r="C35" s="11"/>
      <c r="D35" s="11"/>
      <c r="E35" s="11"/>
      <c r="F35" s="11"/>
      <c r="G35" s="11"/>
      <c r="H35" s="11"/>
    </row>
  </sheetData>
  <sheetProtection/>
  <mergeCells count="11">
    <mergeCell ref="A33:F33"/>
    <mergeCell ref="F13:H13"/>
    <mergeCell ref="F14:H14"/>
    <mergeCell ref="F15:H15"/>
    <mergeCell ref="F16:H16"/>
    <mergeCell ref="A1:H1"/>
    <mergeCell ref="A2:H2"/>
    <mergeCell ref="A3:H3"/>
    <mergeCell ref="A10:D10"/>
    <mergeCell ref="A24:H24"/>
    <mergeCell ref="A32:F32"/>
  </mergeCells>
  <printOptions/>
  <pageMargins left="0.75" right="0.75" top="1" bottom="1" header="0.5" footer="0.5"/>
  <pageSetup orientation="portrait" paperSize="9"/>
  <legacyDrawing r:id="rId2"/>
  <oleObjects>
    <oleObject progId="AutoCAD.Drawing.15" shapeId="215127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L47"/>
  <sheetViews>
    <sheetView zoomScalePageLayoutView="0" workbookViewId="0" topLeftCell="A1">
      <selection activeCell="L28" sqref="L28"/>
    </sheetView>
  </sheetViews>
  <sheetFormatPr defaultColWidth="8.625" defaultRowHeight="12.75"/>
  <cols>
    <col min="1" max="1" width="8.625" style="0" customWidth="1"/>
    <col min="2" max="2" width="20.50390625" style="0" customWidth="1"/>
    <col min="3" max="3" width="9.875" style="0" customWidth="1"/>
    <col min="4" max="4" width="10.00390625" style="0" customWidth="1"/>
    <col min="5" max="5" width="17.375" style="0" customWidth="1"/>
    <col min="6" max="6" width="13.625" style="0" customWidth="1"/>
    <col min="7" max="7" width="10.625" style="0" customWidth="1"/>
    <col min="8" max="8" width="9.625" style="0" customWidth="1"/>
  </cols>
  <sheetData>
    <row r="1" spans="1:8" ht="17.25">
      <c r="A1" s="86" t="s">
        <v>7</v>
      </c>
      <c r="B1" s="87"/>
      <c r="C1" s="87"/>
      <c r="D1" s="87"/>
      <c r="E1" s="87"/>
      <c r="F1" s="87"/>
      <c r="G1" s="87"/>
      <c r="H1" s="87"/>
    </row>
    <row r="2" spans="1:8" ht="17.25">
      <c r="A2" s="86" t="s">
        <v>71</v>
      </c>
      <c r="B2" s="87"/>
      <c r="C2" s="87"/>
      <c r="D2" s="87"/>
      <c r="E2" s="87"/>
      <c r="F2" s="87"/>
      <c r="G2" s="87"/>
      <c r="H2" s="87"/>
    </row>
    <row r="3" spans="1:8" ht="17.25">
      <c r="A3" s="86" t="s">
        <v>65</v>
      </c>
      <c r="B3" s="87"/>
      <c r="C3" s="87"/>
      <c r="D3" s="87"/>
      <c r="E3" s="87"/>
      <c r="F3" s="87"/>
      <c r="G3" s="87"/>
      <c r="H3" s="87"/>
    </row>
    <row r="5" spans="1:12" ht="15">
      <c r="A5" s="2"/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6" t="s">
        <v>68</v>
      </c>
      <c r="B6" s="7"/>
      <c r="C6" s="7"/>
      <c r="D6" s="6"/>
      <c r="E6" s="6" t="s">
        <v>57</v>
      </c>
      <c r="F6" s="7"/>
      <c r="G6" s="6"/>
      <c r="H6" s="7"/>
      <c r="I6" s="2"/>
      <c r="J6" s="2"/>
      <c r="K6" s="2"/>
      <c r="L6" s="2"/>
    </row>
    <row r="7" spans="1:12" ht="15">
      <c r="A7" s="6"/>
      <c r="B7" s="7"/>
      <c r="C7" s="7"/>
      <c r="D7" s="6"/>
      <c r="E7" s="6" t="s">
        <v>66</v>
      </c>
      <c r="F7" s="7"/>
      <c r="G7" s="6"/>
      <c r="H7" s="7"/>
      <c r="I7" s="2"/>
      <c r="J7" s="2"/>
      <c r="K7" s="2"/>
      <c r="L7" s="2"/>
    </row>
    <row r="8" spans="1:12" ht="15">
      <c r="A8" s="6"/>
      <c r="B8" s="6"/>
      <c r="C8" s="6"/>
      <c r="D8" s="6"/>
      <c r="E8" s="6" t="s">
        <v>70</v>
      </c>
      <c r="F8" s="7"/>
      <c r="G8" s="6"/>
      <c r="H8" s="7"/>
      <c r="I8" s="2"/>
      <c r="J8" s="2"/>
      <c r="K8" s="2"/>
      <c r="L8" s="2"/>
    </row>
    <row r="9" spans="1:12" ht="15">
      <c r="A9" s="6"/>
      <c r="B9" s="6"/>
      <c r="C9" s="6"/>
      <c r="D9" s="6"/>
      <c r="E9" s="6"/>
      <c r="F9" s="6"/>
      <c r="G9" s="6"/>
      <c r="H9" s="6"/>
      <c r="I9" s="2"/>
      <c r="J9" s="2"/>
      <c r="K9" s="2"/>
      <c r="L9" s="2"/>
    </row>
    <row r="10" spans="1:12" ht="15">
      <c r="A10" s="88" t="s">
        <v>11</v>
      </c>
      <c r="B10" s="89"/>
      <c r="C10" s="89"/>
      <c r="D10" s="89"/>
      <c r="E10" s="6"/>
      <c r="F10" s="6"/>
      <c r="G10" s="6"/>
      <c r="H10" s="6"/>
      <c r="I10" s="2"/>
      <c r="J10" s="2"/>
      <c r="K10" s="2"/>
      <c r="L10" s="2"/>
    </row>
    <row r="11" spans="1:12" ht="15">
      <c r="A11" s="6"/>
      <c r="B11" s="6"/>
      <c r="C11" s="6"/>
      <c r="D11" s="6"/>
      <c r="E11" s="6"/>
      <c r="F11" s="6"/>
      <c r="G11" s="6"/>
      <c r="H11" s="6"/>
      <c r="I11" s="2"/>
      <c r="J11" s="2"/>
      <c r="K11" s="2"/>
      <c r="L11" s="2"/>
    </row>
    <row r="12" spans="1:12" ht="15">
      <c r="A12" s="7"/>
      <c r="B12" s="6"/>
      <c r="C12" s="6"/>
      <c r="D12" s="6"/>
      <c r="E12" s="6"/>
      <c r="F12" s="12" t="s">
        <v>12</v>
      </c>
      <c r="G12" s="7"/>
      <c r="H12" s="6"/>
      <c r="L12" s="2"/>
    </row>
    <row r="13" spans="1:12" ht="15">
      <c r="A13" s="6"/>
      <c r="B13" s="6"/>
      <c r="C13" s="6"/>
      <c r="D13" s="6"/>
      <c r="E13" s="8" t="s">
        <v>13</v>
      </c>
      <c r="F13" s="91" t="s">
        <v>14</v>
      </c>
      <c r="G13" s="92"/>
      <c r="H13" s="92"/>
      <c r="L13" s="2"/>
    </row>
    <row r="14" spans="1:12" ht="15">
      <c r="A14" s="6"/>
      <c r="B14" s="6"/>
      <c r="C14" s="6"/>
      <c r="D14" s="6"/>
      <c r="E14" s="8" t="s">
        <v>15</v>
      </c>
      <c r="F14" s="91" t="s">
        <v>72</v>
      </c>
      <c r="G14" s="92"/>
      <c r="H14" s="92"/>
      <c r="L14" s="2"/>
    </row>
    <row r="15" spans="1:12" ht="15">
      <c r="A15" s="6"/>
      <c r="B15" s="6"/>
      <c r="C15" s="6"/>
      <c r="D15" s="6"/>
      <c r="E15" s="8" t="s">
        <v>17</v>
      </c>
      <c r="F15" s="126" t="s">
        <v>16</v>
      </c>
      <c r="G15" s="127"/>
      <c r="H15" s="127"/>
      <c r="L15" s="2"/>
    </row>
    <row r="16" spans="1:12" ht="15">
      <c r="A16" s="6"/>
      <c r="B16" s="6"/>
      <c r="C16" s="6"/>
      <c r="D16" s="6"/>
      <c r="E16" s="23" t="s">
        <v>18</v>
      </c>
      <c r="F16" s="126" t="s">
        <v>26</v>
      </c>
      <c r="G16" s="126"/>
      <c r="H16" s="126"/>
      <c r="I16" s="2"/>
      <c r="J16" s="2"/>
      <c r="K16" s="2"/>
      <c r="L16" s="2"/>
    </row>
    <row r="17" spans="1:12" ht="15">
      <c r="A17" s="6"/>
      <c r="B17" s="6"/>
      <c r="C17" s="6"/>
      <c r="D17" s="6"/>
      <c r="E17" s="63"/>
      <c r="F17" s="64"/>
      <c r="G17" s="64"/>
      <c r="H17" s="64"/>
      <c r="I17" s="2"/>
      <c r="J17" s="2"/>
      <c r="K17" s="2"/>
      <c r="L17" s="2"/>
    </row>
    <row r="18" spans="1:12" ht="15">
      <c r="A18" s="6"/>
      <c r="B18" s="6"/>
      <c r="C18" s="6"/>
      <c r="D18" s="6"/>
      <c r="E18" s="6"/>
      <c r="F18" s="6"/>
      <c r="G18" s="6"/>
      <c r="H18" s="6"/>
      <c r="I18" s="2"/>
      <c r="J18" s="2"/>
      <c r="K18" s="2"/>
      <c r="L18" s="2"/>
    </row>
    <row r="19" spans="1:12" ht="15">
      <c r="A19" s="6"/>
      <c r="B19" s="6"/>
      <c r="C19" s="6"/>
      <c r="D19" s="6"/>
      <c r="E19" s="6"/>
      <c r="F19" s="6"/>
      <c r="G19" s="6"/>
      <c r="H19" s="6"/>
      <c r="I19" s="2"/>
      <c r="J19" s="2"/>
      <c r="K19" s="2"/>
      <c r="L19" s="2"/>
    </row>
    <row r="20" spans="1:12" ht="15">
      <c r="A20" s="6"/>
      <c r="B20" s="6"/>
      <c r="C20" s="6"/>
      <c r="D20" s="6"/>
      <c r="E20" s="6"/>
      <c r="F20" s="6"/>
      <c r="G20" s="6"/>
      <c r="H20" s="6"/>
      <c r="I20" s="2"/>
      <c r="J20" s="2"/>
      <c r="K20" s="2"/>
      <c r="L20" s="2"/>
    </row>
    <row r="21" spans="1:12" ht="15">
      <c r="A21" s="6"/>
      <c r="B21" s="6"/>
      <c r="C21" s="6"/>
      <c r="D21" s="6"/>
      <c r="E21" s="6"/>
      <c r="F21" s="6"/>
      <c r="G21" s="6"/>
      <c r="H21" s="6"/>
      <c r="I21" s="2"/>
      <c r="J21" s="2"/>
      <c r="K21" s="2"/>
      <c r="L21" s="2"/>
    </row>
    <row r="22" spans="1:12" ht="15">
      <c r="A22" s="6"/>
      <c r="B22" s="6"/>
      <c r="C22" s="6"/>
      <c r="D22" s="6"/>
      <c r="E22" s="6"/>
      <c r="F22" s="6"/>
      <c r="G22" s="6"/>
      <c r="H22" s="6"/>
      <c r="I22" s="2"/>
      <c r="J22" s="2"/>
      <c r="K22" s="2"/>
      <c r="L22" s="2"/>
    </row>
    <row r="23" spans="1:12" ht="12.75">
      <c r="A23" s="7"/>
      <c r="B23" s="7"/>
      <c r="C23" s="7"/>
      <c r="D23" s="7"/>
      <c r="E23" s="7"/>
      <c r="F23" s="7"/>
      <c r="G23" s="7"/>
      <c r="H23" s="7"/>
      <c r="I23" s="1"/>
      <c r="J23" s="1"/>
      <c r="K23" s="1"/>
      <c r="L23" s="1"/>
    </row>
    <row r="24" spans="1:12" ht="15.75">
      <c r="A24" s="90" t="s">
        <v>8</v>
      </c>
      <c r="B24" s="89"/>
      <c r="C24" s="89"/>
      <c r="D24" s="89"/>
      <c r="E24" s="89"/>
      <c r="F24" s="89"/>
      <c r="G24" s="89"/>
      <c r="H24" s="89"/>
      <c r="I24" s="1"/>
      <c r="J24" s="1"/>
      <c r="K24" s="1"/>
      <c r="L24" s="1"/>
    </row>
    <row r="25" spans="1:12" ht="15">
      <c r="A25" s="9" t="s">
        <v>9</v>
      </c>
      <c r="B25" s="9" t="s">
        <v>19</v>
      </c>
      <c r="C25" s="113" t="s">
        <v>18</v>
      </c>
      <c r="D25" s="114"/>
      <c r="E25" s="13" t="s">
        <v>20</v>
      </c>
      <c r="F25" s="9" t="s">
        <v>21</v>
      </c>
      <c r="G25" s="13" t="s">
        <v>10</v>
      </c>
      <c r="H25" s="9" t="s">
        <v>22</v>
      </c>
      <c r="I25" s="3"/>
      <c r="J25" s="3"/>
      <c r="K25" s="3"/>
      <c r="L25" s="4"/>
    </row>
    <row r="26" spans="1:12" ht="18">
      <c r="A26" s="10"/>
      <c r="B26" s="10"/>
      <c r="C26" s="115" t="s">
        <v>23</v>
      </c>
      <c r="D26" s="116"/>
      <c r="E26" s="15" t="s">
        <v>23</v>
      </c>
      <c r="F26" s="10"/>
      <c r="G26" s="15" t="s">
        <v>24</v>
      </c>
      <c r="H26" s="10" t="s">
        <v>25</v>
      </c>
      <c r="I26" s="3"/>
      <c r="J26" s="3"/>
      <c r="K26" s="3"/>
      <c r="L26" s="4"/>
    </row>
    <row r="27" spans="1:12" ht="15">
      <c r="A27" s="10">
        <v>1</v>
      </c>
      <c r="B27" s="10"/>
      <c r="C27" s="84">
        <v>100</v>
      </c>
      <c r="D27" s="111"/>
      <c r="E27" s="15"/>
      <c r="F27" s="10"/>
      <c r="G27" s="15"/>
      <c r="H27" s="17">
        <f>C27*3.14*E27*G27/1000000</f>
        <v>0</v>
      </c>
      <c r="I27" s="3">
        <v>2.2</v>
      </c>
      <c r="J27" s="3">
        <v>1.5</v>
      </c>
      <c r="K27" s="3">
        <v>3</v>
      </c>
      <c r="L27" s="4">
        <v>1.5</v>
      </c>
    </row>
    <row r="28" spans="1:12" ht="15">
      <c r="A28" s="10">
        <v>2</v>
      </c>
      <c r="B28" s="10"/>
      <c r="C28" s="84">
        <v>160</v>
      </c>
      <c r="D28" s="111"/>
      <c r="E28" s="15"/>
      <c r="F28" s="10"/>
      <c r="G28" s="15"/>
      <c r="H28" s="17">
        <f>C28*3.14*E28*G28/1000000</f>
        <v>0</v>
      </c>
      <c r="I28" s="3">
        <v>3</v>
      </c>
      <c r="J28" s="3"/>
      <c r="K28" s="3"/>
      <c r="L28" s="4"/>
    </row>
    <row r="29" spans="1:12" ht="15">
      <c r="A29" s="10"/>
      <c r="B29" s="10"/>
      <c r="C29" s="84">
        <v>200</v>
      </c>
      <c r="D29" s="111"/>
      <c r="E29" s="15"/>
      <c r="F29" s="10"/>
      <c r="G29" s="15"/>
      <c r="H29" s="17"/>
      <c r="I29" s="3">
        <v>1.5</v>
      </c>
      <c r="J29" s="3"/>
      <c r="K29" s="3"/>
      <c r="L29" s="4"/>
    </row>
    <row r="30" spans="1:12" ht="15">
      <c r="A30" s="10"/>
      <c r="B30" s="10"/>
      <c r="C30" s="84"/>
      <c r="D30" s="111"/>
      <c r="E30" s="15"/>
      <c r="F30" s="10"/>
      <c r="G30" s="15"/>
      <c r="H30" s="17"/>
      <c r="I30" s="3"/>
      <c r="J30" s="3"/>
      <c r="K30" s="3"/>
      <c r="L30" s="4"/>
    </row>
    <row r="31" spans="1:12" ht="15">
      <c r="A31" s="10"/>
      <c r="B31" s="10"/>
      <c r="C31" s="84"/>
      <c r="D31" s="111"/>
      <c r="E31" s="15"/>
      <c r="F31" s="10"/>
      <c r="G31" s="15"/>
      <c r="H31" s="17"/>
      <c r="I31" s="3"/>
      <c r="J31" s="3"/>
      <c r="K31" s="3"/>
      <c r="L31" s="4"/>
    </row>
    <row r="32" spans="1:12" ht="15">
      <c r="A32" s="10"/>
      <c r="B32" s="10"/>
      <c r="C32" s="84"/>
      <c r="D32" s="111"/>
      <c r="E32" s="15"/>
      <c r="F32" s="10"/>
      <c r="G32" s="15"/>
      <c r="H32" s="17"/>
      <c r="I32" s="3"/>
      <c r="J32" s="3"/>
      <c r="K32" s="3"/>
      <c r="L32" s="4"/>
    </row>
    <row r="33" spans="1:12" ht="15">
      <c r="A33" s="8"/>
      <c r="B33" s="8"/>
      <c r="C33" s="125"/>
      <c r="D33" s="125"/>
      <c r="E33" s="8"/>
      <c r="F33" s="8"/>
      <c r="G33" s="8"/>
      <c r="H33" s="17"/>
      <c r="I33" s="3"/>
      <c r="J33" s="3"/>
      <c r="K33" s="3"/>
      <c r="L33" s="4"/>
    </row>
    <row r="34" spans="1:12" ht="18">
      <c r="A34" s="84" t="s">
        <v>74</v>
      </c>
      <c r="B34" s="85"/>
      <c r="C34" s="85"/>
      <c r="D34" s="85"/>
      <c r="E34" s="85"/>
      <c r="F34" s="85"/>
      <c r="G34" s="16"/>
      <c r="H34" s="18"/>
      <c r="I34" s="3"/>
      <c r="J34" s="3"/>
      <c r="K34" s="3"/>
      <c r="L34" s="4"/>
    </row>
    <row r="35" spans="1:12" ht="15">
      <c r="A35" s="84" t="s">
        <v>73</v>
      </c>
      <c r="B35" s="85"/>
      <c r="C35" s="85"/>
      <c r="D35" s="85"/>
      <c r="E35" s="85"/>
      <c r="F35" s="85"/>
      <c r="G35" s="8"/>
      <c r="H35" s="18"/>
      <c r="I35" s="3"/>
      <c r="J35" s="3"/>
      <c r="K35" s="3"/>
      <c r="L35" s="4"/>
    </row>
    <row r="36" spans="1:12" ht="15">
      <c r="A36" s="8"/>
      <c r="B36" s="8"/>
      <c r="C36" s="8"/>
      <c r="D36" s="8"/>
      <c r="E36" s="8"/>
      <c r="F36" s="8"/>
      <c r="G36" s="65">
        <f>SUM(G27:G28)</f>
        <v>0</v>
      </c>
      <c r="H36" s="18">
        <f>SUM(H27:H28)</f>
        <v>0</v>
      </c>
      <c r="I36" s="3"/>
      <c r="J36" s="3"/>
      <c r="K36" s="3"/>
      <c r="L36" s="4"/>
    </row>
    <row r="37" spans="1:12" ht="15">
      <c r="A37" s="11"/>
      <c r="B37" s="11"/>
      <c r="C37" s="11"/>
      <c r="D37" s="11"/>
      <c r="E37" s="11"/>
      <c r="F37" s="11"/>
      <c r="G37" s="11"/>
      <c r="H37" s="11"/>
      <c r="I37" s="3"/>
      <c r="J37" s="3"/>
      <c r="K37" s="3"/>
      <c r="L37" s="4"/>
    </row>
    <row r="38" spans="1:12" ht="15">
      <c r="A38" s="5"/>
      <c r="B38" s="5"/>
      <c r="C38" s="5"/>
      <c r="D38" s="5"/>
      <c r="E38" s="5"/>
      <c r="F38" s="5"/>
      <c r="G38" s="5"/>
      <c r="H38" s="5"/>
      <c r="I38" s="3"/>
      <c r="J38" s="3"/>
      <c r="K38" s="3"/>
      <c r="L38" s="4"/>
    </row>
    <row r="39" spans="1:12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4"/>
    </row>
    <row r="40" spans="1:12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4"/>
    </row>
    <row r="41" spans="1:12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4"/>
    </row>
    <row r="42" spans="1:12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4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</sheetData>
  <sheetProtection/>
  <mergeCells count="20">
    <mergeCell ref="A1:H1"/>
    <mergeCell ref="A2:H2"/>
    <mergeCell ref="A3:H3"/>
    <mergeCell ref="A10:D10"/>
    <mergeCell ref="C31:D31"/>
    <mergeCell ref="F13:H13"/>
    <mergeCell ref="F14:H14"/>
    <mergeCell ref="F15:H15"/>
    <mergeCell ref="C28:D28"/>
    <mergeCell ref="F16:H16"/>
    <mergeCell ref="C32:D32"/>
    <mergeCell ref="A35:F35"/>
    <mergeCell ref="A24:H24"/>
    <mergeCell ref="C25:D25"/>
    <mergeCell ref="C27:D27"/>
    <mergeCell ref="A34:F34"/>
    <mergeCell ref="C26:D26"/>
    <mergeCell ref="C33:D33"/>
    <mergeCell ref="C29:D29"/>
    <mergeCell ref="C30:D30"/>
  </mergeCells>
  <printOptions horizontalCentered="1"/>
  <pageMargins left="0.1968503937007874" right="0.1968503937007874" top="0.1968503937007874" bottom="0.1968503937007874" header="0.31496062992125984" footer="0.11811023622047245"/>
  <pageSetup horizontalDpi="600" verticalDpi="600" orientation="portrait" paperSize="9" scale="90"/>
  <headerFooter alignWithMargins="0">
    <oddFooter>&amp;C&amp;A</oddFooter>
  </headerFooter>
  <legacyDrawing r:id="rId2"/>
  <oleObjects>
    <oleObject progId="AutoCAD.Drawing.15" shapeId="172324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G77"/>
  <sheetViews>
    <sheetView zoomScalePageLayoutView="0" workbookViewId="0" topLeftCell="A2">
      <selection activeCell="E23" sqref="E23"/>
    </sheetView>
  </sheetViews>
  <sheetFormatPr defaultColWidth="8.625" defaultRowHeight="12.75"/>
  <cols>
    <col min="1" max="1" width="6.625" style="0" customWidth="1"/>
    <col min="2" max="2" width="38.50390625" style="0" customWidth="1"/>
    <col min="3" max="3" width="22.125" style="0" customWidth="1"/>
    <col min="4" max="4" width="17.625" style="0" customWidth="1"/>
    <col min="5" max="5" width="14.00390625" style="0" customWidth="1"/>
    <col min="6" max="6" width="11.50390625" style="0" customWidth="1"/>
  </cols>
  <sheetData>
    <row r="1" spans="1:6" ht="17.25">
      <c r="A1" s="86" t="s">
        <v>7</v>
      </c>
      <c r="B1" s="87"/>
      <c r="C1" s="87"/>
      <c r="D1" s="87"/>
      <c r="E1" s="87"/>
      <c r="F1" s="21"/>
    </row>
    <row r="2" spans="1:6" ht="17.25">
      <c r="A2" s="86" t="s">
        <v>28</v>
      </c>
      <c r="B2" s="87"/>
      <c r="C2" s="87"/>
      <c r="D2" s="87"/>
      <c r="E2" s="87"/>
      <c r="F2" s="21"/>
    </row>
    <row r="3" spans="1:6" ht="17.25">
      <c r="A3" s="86" t="s">
        <v>65</v>
      </c>
      <c r="B3" s="87"/>
      <c r="C3" s="87"/>
      <c r="D3" s="87"/>
      <c r="E3" s="87"/>
      <c r="F3" s="21"/>
    </row>
    <row r="5" spans="1:7" ht="12.75">
      <c r="A5" s="7"/>
      <c r="B5" s="7"/>
      <c r="C5" s="7"/>
      <c r="D5" s="7"/>
      <c r="E5" s="7"/>
      <c r="F5" s="1"/>
      <c r="G5" s="1"/>
    </row>
    <row r="6" spans="1:7" ht="15.75">
      <c r="A6" s="90" t="s">
        <v>8</v>
      </c>
      <c r="B6" s="89"/>
      <c r="C6" s="89"/>
      <c r="D6" s="89"/>
      <c r="E6" s="89"/>
      <c r="F6" s="1"/>
      <c r="G6" s="1"/>
    </row>
    <row r="7" spans="1:7" ht="15">
      <c r="A7" s="95" t="s">
        <v>9</v>
      </c>
      <c r="B7" s="95" t="s">
        <v>29</v>
      </c>
      <c r="C7" s="95" t="s">
        <v>19</v>
      </c>
      <c r="D7" s="95" t="s">
        <v>30</v>
      </c>
      <c r="E7" s="9" t="s">
        <v>10</v>
      </c>
      <c r="F7" s="128" t="s">
        <v>87</v>
      </c>
      <c r="G7" s="4"/>
    </row>
    <row r="8" spans="1:7" ht="15.75" thickBot="1">
      <c r="A8" s="130"/>
      <c r="B8" s="130"/>
      <c r="C8" s="131"/>
      <c r="D8" s="130"/>
      <c r="E8" s="24" t="s">
        <v>24</v>
      </c>
      <c r="F8" s="129"/>
      <c r="G8" s="4"/>
    </row>
    <row r="9" spans="1:7" ht="15.75" hidden="1" thickTop="1">
      <c r="A9" s="19"/>
      <c r="B9" s="19"/>
      <c r="C9" s="10"/>
      <c r="D9" s="19"/>
      <c r="E9" s="10"/>
      <c r="F9" s="25"/>
      <c r="G9" s="4"/>
    </row>
    <row r="10" spans="1:7" ht="15.75" hidden="1" thickTop="1">
      <c r="A10" s="19"/>
      <c r="B10" s="8"/>
      <c r="C10" s="8"/>
      <c r="D10" s="19"/>
      <c r="E10" s="10"/>
      <c r="F10" s="26"/>
      <c r="G10" s="4"/>
    </row>
    <row r="11" spans="1:7" ht="15.75" hidden="1" thickTop="1">
      <c r="A11" s="8"/>
      <c r="B11" s="8"/>
      <c r="C11" s="8"/>
      <c r="D11" s="8"/>
      <c r="E11" s="8"/>
      <c r="F11" s="26"/>
      <c r="G11" s="4"/>
    </row>
    <row r="12" spans="1:7" ht="15.75" hidden="1" thickTop="1">
      <c r="A12" s="8"/>
      <c r="B12" s="8"/>
      <c r="C12" s="8"/>
      <c r="D12" s="8"/>
      <c r="E12" s="8"/>
      <c r="F12" s="26"/>
      <c r="G12" s="4"/>
    </row>
    <row r="13" spans="1:7" ht="15.75" hidden="1" thickTop="1">
      <c r="A13" s="8"/>
      <c r="B13" s="8"/>
      <c r="C13" s="8"/>
      <c r="D13" s="8"/>
      <c r="E13" s="8"/>
      <c r="F13" s="26"/>
      <c r="G13" s="4"/>
    </row>
    <row r="14" spans="1:7" ht="15.75" hidden="1" thickTop="1">
      <c r="A14" s="8"/>
      <c r="B14" s="8"/>
      <c r="C14" s="8"/>
      <c r="D14" s="8"/>
      <c r="E14" s="8"/>
      <c r="F14" s="26"/>
      <c r="G14" s="4"/>
    </row>
    <row r="15" spans="1:7" ht="15.75" hidden="1" thickTop="1">
      <c r="A15" s="8"/>
      <c r="B15" s="8"/>
      <c r="C15" s="8"/>
      <c r="D15" s="8"/>
      <c r="E15" s="8"/>
      <c r="F15" s="26"/>
      <c r="G15" s="4"/>
    </row>
    <row r="16" spans="1:7" ht="15" customHeight="1" thickTop="1">
      <c r="A16" s="10">
        <v>1</v>
      </c>
      <c r="B16" s="19" t="s">
        <v>32</v>
      </c>
      <c r="C16" s="10"/>
      <c r="D16" s="10" t="s">
        <v>98</v>
      </c>
      <c r="E16" s="10">
        <v>3</v>
      </c>
      <c r="F16" s="32"/>
      <c r="G16" s="4"/>
    </row>
    <row r="17" spans="1:7" ht="15" customHeight="1">
      <c r="A17" s="8"/>
      <c r="B17" s="23"/>
      <c r="C17" s="8"/>
      <c r="D17" s="8"/>
      <c r="E17" s="8"/>
      <c r="F17" s="33"/>
      <c r="G17" s="4"/>
    </row>
    <row r="18" spans="1:7" ht="15" customHeight="1">
      <c r="A18" s="8"/>
      <c r="B18" s="23"/>
      <c r="C18" s="8"/>
      <c r="D18" s="8"/>
      <c r="E18" s="8"/>
      <c r="F18" s="33"/>
      <c r="G18" s="4"/>
    </row>
    <row r="19" spans="1:7" ht="15" customHeight="1">
      <c r="A19" s="9"/>
      <c r="B19" s="20"/>
      <c r="C19" s="9"/>
      <c r="D19" s="9"/>
      <c r="E19" s="9"/>
      <c r="F19" s="34"/>
      <c r="G19" s="4"/>
    </row>
    <row r="20" spans="1:7" ht="15" customHeight="1" thickBot="1">
      <c r="A20" s="27"/>
      <c r="B20" s="29"/>
      <c r="C20" s="27"/>
      <c r="D20" s="27"/>
      <c r="E20" s="27"/>
      <c r="F20" s="35"/>
      <c r="G20" s="4"/>
    </row>
    <row r="21" spans="1:7" ht="15.75" thickTop="1">
      <c r="A21" s="10">
        <v>2</v>
      </c>
      <c r="B21" s="10" t="s">
        <v>4</v>
      </c>
      <c r="C21" s="10"/>
      <c r="D21" s="10" t="s">
        <v>5</v>
      </c>
      <c r="E21" s="10">
        <v>1</v>
      </c>
      <c r="F21" s="32"/>
      <c r="G21" s="4"/>
    </row>
    <row r="22" spans="1:7" ht="15.75" thickBot="1">
      <c r="A22" s="27"/>
      <c r="B22" s="27"/>
      <c r="C22" s="27"/>
      <c r="D22" s="27" t="s">
        <v>6</v>
      </c>
      <c r="E22" s="27">
        <v>1</v>
      </c>
      <c r="F22" s="35"/>
      <c r="G22" s="4"/>
    </row>
    <row r="23" spans="1:7" ht="15.75" thickTop="1">
      <c r="A23" s="9"/>
      <c r="B23" s="9"/>
      <c r="C23" s="9"/>
      <c r="D23" s="9"/>
      <c r="E23" s="9"/>
      <c r="F23" s="34"/>
      <c r="G23" s="4"/>
    </row>
    <row r="24" spans="1:7" ht="15">
      <c r="A24" s="9"/>
      <c r="B24" s="9"/>
      <c r="C24" s="9"/>
      <c r="D24" s="9"/>
      <c r="E24" s="9"/>
      <c r="F24" s="34"/>
      <c r="G24" s="4"/>
    </row>
    <row r="25" spans="1:7" ht="15">
      <c r="A25" s="9"/>
      <c r="B25" s="9"/>
      <c r="C25" s="9"/>
      <c r="D25" s="9"/>
      <c r="E25" s="9"/>
      <c r="F25" s="34"/>
      <c r="G25" s="4"/>
    </row>
    <row r="26" spans="1:7" ht="15">
      <c r="A26" s="9"/>
      <c r="B26" s="9"/>
      <c r="C26" s="9"/>
      <c r="D26" s="9"/>
      <c r="E26" s="9"/>
      <c r="F26" s="34"/>
      <c r="G26" s="4"/>
    </row>
    <row r="27" spans="1:7" ht="15">
      <c r="A27" s="9"/>
      <c r="B27" s="9"/>
      <c r="C27" s="9"/>
      <c r="D27" s="9"/>
      <c r="E27" s="9"/>
      <c r="F27" s="34"/>
      <c r="G27" s="4"/>
    </row>
    <row r="28" spans="1:7" ht="15">
      <c r="A28" s="9"/>
      <c r="B28" s="9"/>
      <c r="C28" s="9"/>
      <c r="D28" s="9"/>
      <c r="E28" s="9"/>
      <c r="F28" s="34"/>
      <c r="G28" s="4"/>
    </row>
    <row r="29" spans="1:7" ht="15">
      <c r="A29" s="8"/>
      <c r="B29" s="8"/>
      <c r="C29" s="8"/>
      <c r="D29" s="8"/>
      <c r="E29" s="8"/>
      <c r="F29" s="33"/>
      <c r="G29" s="4"/>
    </row>
    <row r="30" spans="1:7" ht="15">
      <c r="A30" s="8">
        <v>3</v>
      </c>
      <c r="B30" s="8" t="s">
        <v>27</v>
      </c>
      <c r="C30" s="8"/>
      <c r="D30" s="8" t="s">
        <v>3</v>
      </c>
      <c r="E30" s="8">
        <v>1</v>
      </c>
      <c r="F30" s="33"/>
      <c r="G30" s="4"/>
    </row>
    <row r="31" spans="1:7" ht="15">
      <c r="A31" s="14"/>
      <c r="B31" s="14"/>
      <c r="C31" s="14"/>
      <c r="D31" s="14"/>
      <c r="E31" s="14"/>
      <c r="F31" s="36"/>
      <c r="G31" s="4"/>
    </row>
    <row r="32" spans="1:7" ht="15">
      <c r="A32" s="9"/>
      <c r="B32" s="9"/>
      <c r="C32" s="9"/>
      <c r="D32" s="9"/>
      <c r="E32" s="9"/>
      <c r="F32" s="34"/>
      <c r="G32" s="4"/>
    </row>
    <row r="33" spans="1:7" ht="15.75" thickBot="1">
      <c r="A33" s="27"/>
      <c r="B33" s="27"/>
      <c r="C33" s="27"/>
      <c r="D33" s="27"/>
      <c r="E33" s="27"/>
      <c r="F33" s="35"/>
      <c r="G33" s="4"/>
    </row>
    <row r="34" spans="1:7" ht="15.75" thickTop="1">
      <c r="A34" s="14">
        <v>4</v>
      </c>
      <c r="B34" s="14" t="s">
        <v>31</v>
      </c>
      <c r="C34" s="14"/>
      <c r="D34" s="14"/>
      <c r="E34" s="14"/>
      <c r="F34" s="36"/>
      <c r="G34" s="4"/>
    </row>
    <row r="35" spans="1:7" ht="15">
      <c r="A35" s="8"/>
      <c r="B35" s="8"/>
      <c r="C35" s="8"/>
      <c r="D35" s="8"/>
      <c r="E35" s="8"/>
      <c r="F35" s="33"/>
      <c r="G35" s="4"/>
    </row>
    <row r="36" spans="1:7" ht="15">
      <c r="A36" s="9"/>
      <c r="B36" s="8"/>
      <c r="C36" s="8"/>
      <c r="D36" s="8"/>
      <c r="E36" s="8"/>
      <c r="F36" s="33"/>
      <c r="G36" s="4"/>
    </row>
    <row r="37" spans="1:7" ht="15.75" thickBot="1">
      <c r="A37" s="27"/>
      <c r="B37" s="27"/>
      <c r="C37" s="27"/>
      <c r="D37" s="27"/>
      <c r="E37" s="27"/>
      <c r="F37" s="35"/>
      <c r="G37" s="4"/>
    </row>
    <row r="38" spans="1:7" ht="15.75" thickTop="1">
      <c r="A38" s="14">
        <v>5</v>
      </c>
      <c r="B38" s="14" t="s">
        <v>33</v>
      </c>
      <c r="C38" s="14"/>
      <c r="D38" s="14"/>
      <c r="E38" s="14"/>
      <c r="F38" s="36"/>
      <c r="G38" s="4"/>
    </row>
    <row r="39" spans="1:7" ht="15">
      <c r="A39" s="9"/>
      <c r="B39" s="9"/>
      <c r="C39" s="9"/>
      <c r="D39" s="9"/>
      <c r="E39" s="9"/>
      <c r="F39" s="34"/>
      <c r="G39" s="4"/>
    </row>
    <row r="40" spans="1:7" ht="15">
      <c r="A40" s="9"/>
      <c r="B40" s="9"/>
      <c r="C40" s="9"/>
      <c r="D40" s="9"/>
      <c r="E40" s="9"/>
      <c r="F40" s="34"/>
      <c r="G40" s="4"/>
    </row>
    <row r="41" spans="1:7" ht="15.75" thickBot="1">
      <c r="A41" s="27"/>
      <c r="B41" s="27"/>
      <c r="C41" s="27"/>
      <c r="D41" s="27"/>
      <c r="E41" s="27"/>
      <c r="F41" s="35"/>
      <c r="G41" s="4"/>
    </row>
    <row r="42" spans="1:7" ht="15.75" thickTop="1">
      <c r="A42" s="9">
        <v>6</v>
      </c>
      <c r="B42" s="9" t="s">
        <v>64</v>
      </c>
      <c r="C42" s="9"/>
      <c r="D42" s="9"/>
      <c r="E42" s="9"/>
      <c r="F42" s="34"/>
      <c r="G42" s="4"/>
    </row>
    <row r="43" spans="1:7" ht="15">
      <c r="A43" s="9"/>
      <c r="B43" s="9"/>
      <c r="C43" s="9"/>
      <c r="D43" s="9"/>
      <c r="E43" s="9"/>
      <c r="F43" s="34"/>
      <c r="G43" s="4"/>
    </row>
    <row r="44" spans="1:7" ht="15">
      <c r="A44" s="9"/>
      <c r="B44" s="9"/>
      <c r="C44" s="9"/>
      <c r="D44" s="9"/>
      <c r="E44" s="9"/>
      <c r="F44" s="34"/>
      <c r="G44" s="4"/>
    </row>
    <row r="45" spans="1:7" ht="15">
      <c r="A45" s="9"/>
      <c r="B45" s="9"/>
      <c r="C45" s="9"/>
      <c r="D45" s="9"/>
      <c r="E45" s="9"/>
      <c r="F45" s="34"/>
      <c r="G45" s="4"/>
    </row>
    <row r="46" spans="1:7" ht="15">
      <c r="A46" s="9">
        <v>7</v>
      </c>
      <c r="B46" s="9" t="s">
        <v>0</v>
      </c>
      <c r="C46" s="9"/>
      <c r="D46" s="9" t="s">
        <v>1</v>
      </c>
      <c r="E46" s="9">
        <v>1</v>
      </c>
      <c r="F46" s="34"/>
      <c r="G46" s="4"/>
    </row>
    <row r="47" spans="1:7" ht="15">
      <c r="A47" s="9"/>
      <c r="B47" s="9"/>
      <c r="C47" s="9"/>
      <c r="D47" s="9"/>
      <c r="E47" s="9"/>
      <c r="F47" s="34"/>
      <c r="G47" s="4"/>
    </row>
    <row r="48" spans="1:7" ht="15">
      <c r="A48" s="9"/>
      <c r="B48" s="9"/>
      <c r="C48" s="9"/>
      <c r="D48" s="9"/>
      <c r="E48" s="9"/>
      <c r="F48" s="34"/>
      <c r="G48" s="4"/>
    </row>
    <row r="49" spans="1:7" ht="15">
      <c r="A49" s="9"/>
      <c r="B49" s="9" t="s">
        <v>2</v>
      </c>
      <c r="C49" s="9"/>
      <c r="D49" s="9" t="s">
        <v>1</v>
      </c>
      <c r="E49" s="9">
        <v>3</v>
      </c>
      <c r="F49" s="34"/>
      <c r="G49" s="4"/>
    </row>
    <row r="50" spans="1:7" ht="15">
      <c r="A50" s="8"/>
      <c r="B50" s="8"/>
      <c r="C50" s="8"/>
      <c r="D50" s="8"/>
      <c r="E50" s="8"/>
      <c r="F50" s="33"/>
      <c r="G50" s="4"/>
    </row>
    <row r="51" spans="1:7" ht="15">
      <c r="A51" s="22"/>
      <c r="B51" s="15"/>
      <c r="C51" s="15"/>
      <c r="D51" s="15"/>
      <c r="E51" s="31">
        <f>SUM(E16:E50)</f>
        <v>10</v>
      </c>
      <c r="F51" s="30">
        <f>SUM(F16:F50)</f>
        <v>0</v>
      </c>
      <c r="G51" s="4"/>
    </row>
    <row r="52" spans="1:7" ht="15">
      <c r="A52" s="11"/>
      <c r="B52" s="11"/>
      <c r="C52" s="11"/>
      <c r="D52" s="11"/>
      <c r="E52" s="11"/>
      <c r="F52" s="3"/>
      <c r="G52" s="4"/>
    </row>
    <row r="53" spans="1:7" ht="15">
      <c r="A53" s="11"/>
      <c r="B53" s="11"/>
      <c r="C53" s="11"/>
      <c r="D53" s="11"/>
      <c r="E53" s="11"/>
      <c r="F53" s="3"/>
      <c r="G53" s="4"/>
    </row>
    <row r="54" spans="1:7" ht="15">
      <c r="A54" s="11"/>
      <c r="B54" s="11"/>
      <c r="C54" s="11"/>
      <c r="D54" s="11"/>
      <c r="E54" s="11"/>
      <c r="F54" s="3"/>
      <c r="G54" s="4"/>
    </row>
    <row r="55" spans="1:7" ht="15">
      <c r="A55" s="11"/>
      <c r="B55" s="11"/>
      <c r="C55" s="11"/>
      <c r="D55" s="11"/>
      <c r="E55" s="28"/>
      <c r="F55" s="3"/>
      <c r="G55" s="4"/>
    </row>
    <row r="56" spans="1:7" ht="15">
      <c r="A56" s="11"/>
      <c r="B56" s="11"/>
      <c r="C56" s="11"/>
      <c r="D56" s="11"/>
      <c r="E56" s="11"/>
      <c r="F56" s="3"/>
      <c r="G56" s="4"/>
    </row>
    <row r="57" spans="1:7" ht="15">
      <c r="A57" s="11"/>
      <c r="B57" s="11"/>
      <c r="C57" s="11"/>
      <c r="D57" s="11"/>
      <c r="E57" s="28"/>
      <c r="F57" s="3"/>
      <c r="G57" s="4"/>
    </row>
    <row r="58" spans="1:7" ht="15">
      <c r="A58" s="5"/>
      <c r="B58" s="5"/>
      <c r="C58" s="5"/>
      <c r="D58" s="5"/>
      <c r="E58" s="5"/>
      <c r="F58" s="3"/>
      <c r="G58" s="4"/>
    </row>
    <row r="59" spans="1:7" ht="15">
      <c r="A59" s="5"/>
      <c r="B59" s="5"/>
      <c r="C59" s="5"/>
      <c r="D59" s="5"/>
      <c r="E59" s="5"/>
      <c r="F59" s="3"/>
      <c r="G59" s="4"/>
    </row>
    <row r="60" spans="1:7" ht="15">
      <c r="A60" s="5"/>
      <c r="B60" s="5"/>
      <c r="C60" s="5"/>
      <c r="D60" s="5"/>
      <c r="E60" s="5"/>
      <c r="F60" s="3"/>
      <c r="G60" s="4"/>
    </row>
    <row r="61" spans="1:7" ht="15">
      <c r="A61" s="5"/>
      <c r="B61" s="5"/>
      <c r="C61" s="5"/>
      <c r="D61" s="5"/>
      <c r="E61" s="5"/>
      <c r="F61" s="3"/>
      <c r="G61" s="4"/>
    </row>
    <row r="62" spans="1:7" ht="15">
      <c r="A62" s="5"/>
      <c r="B62" s="5"/>
      <c r="C62" s="5"/>
      <c r="D62" s="5"/>
      <c r="E62" s="5"/>
      <c r="F62" s="3"/>
      <c r="G62" s="4"/>
    </row>
    <row r="63" spans="1:7" ht="15">
      <c r="A63" s="5"/>
      <c r="B63" s="5"/>
      <c r="C63" s="5"/>
      <c r="D63" s="5"/>
      <c r="E63" s="5"/>
      <c r="F63" s="3"/>
      <c r="G63" s="4"/>
    </row>
    <row r="64" spans="1:7" ht="15">
      <c r="A64" s="5"/>
      <c r="B64" s="5"/>
      <c r="C64" s="5"/>
      <c r="D64" s="5"/>
      <c r="E64" s="5"/>
      <c r="F64" s="3"/>
      <c r="G64" s="4"/>
    </row>
    <row r="65" spans="1:7" ht="15">
      <c r="A65" s="5"/>
      <c r="B65" s="5"/>
      <c r="C65" s="5"/>
      <c r="D65" s="5"/>
      <c r="E65" s="5"/>
      <c r="F65" s="3"/>
      <c r="G65" s="4"/>
    </row>
    <row r="66" spans="1:7" ht="15">
      <c r="A66" s="5"/>
      <c r="B66" s="5"/>
      <c r="C66" s="5"/>
      <c r="D66" s="5"/>
      <c r="E66" s="5"/>
      <c r="F66" s="3"/>
      <c r="G66" s="4"/>
    </row>
    <row r="67" spans="1:7" ht="15">
      <c r="A67" s="5"/>
      <c r="B67" s="5"/>
      <c r="C67" s="5"/>
      <c r="D67" s="5"/>
      <c r="E67" s="5"/>
      <c r="F67" s="3"/>
      <c r="G67" s="4"/>
    </row>
    <row r="68" spans="1:7" ht="15">
      <c r="A68" s="3"/>
      <c r="B68" s="3"/>
      <c r="C68" s="3"/>
      <c r="D68" s="3"/>
      <c r="E68" s="3"/>
      <c r="F68" s="3"/>
      <c r="G68" s="4"/>
    </row>
    <row r="69" spans="1:7" ht="15">
      <c r="A69" s="3"/>
      <c r="B69" s="3"/>
      <c r="C69" s="3"/>
      <c r="D69" s="3"/>
      <c r="E69" s="3"/>
      <c r="F69" s="3"/>
      <c r="G69" s="4"/>
    </row>
    <row r="70" spans="1:7" ht="15">
      <c r="A70" s="3"/>
      <c r="B70" s="3"/>
      <c r="C70" s="3"/>
      <c r="D70" s="3"/>
      <c r="E70" s="3"/>
      <c r="F70" s="3"/>
      <c r="G70" s="4"/>
    </row>
    <row r="71" spans="1:7" ht="15">
      <c r="A71" s="3"/>
      <c r="B71" s="3"/>
      <c r="C71" s="3"/>
      <c r="D71" s="3"/>
      <c r="E71" s="3"/>
      <c r="F71" s="3"/>
      <c r="G71" s="4"/>
    </row>
    <row r="72" spans="1:7" ht="15">
      <c r="A72" s="3"/>
      <c r="B72" s="3"/>
      <c r="C72" s="3"/>
      <c r="D72" s="3"/>
      <c r="E72" s="3"/>
      <c r="F72" s="3"/>
      <c r="G72" s="4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</sheetData>
  <sheetProtection/>
  <mergeCells count="9">
    <mergeCell ref="F7:F8"/>
    <mergeCell ref="A1:E1"/>
    <mergeCell ref="A2:E2"/>
    <mergeCell ref="A3:E3"/>
    <mergeCell ref="A7:A8"/>
    <mergeCell ref="B7:B8"/>
    <mergeCell ref="C7:C8"/>
    <mergeCell ref="D7:D8"/>
    <mergeCell ref="A6:E6"/>
  </mergeCells>
  <printOptions horizontalCentered="1"/>
  <pageMargins left="0.1968503937007874" right="0.1968503937007874" top="0.1968503937007874" bottom="0.1968503937007874" header="0.31496062992125984" footer="0.11811023622047245"/>
  <pageSetup horizontalDpi="600" verticalDpi="600" orientation="portrait" paperSize="9" scale="68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J31"/>
  <sheetViews>
    <sheetView zoomScalePageLayoutView="0" workbookViewId="0" topLeftCell="A1">
      <selection activeCell="J19" sqref="J19"/>
    </sheetView>
  </sheetViews>
  <sheetFormatPr defaultColWidth="8.625" defaultRowHeight="12.75"/>
  <cols>
    <col min="1" max="1" width="8.625" style="0" customWidth="1"/>
    <col min="2" max="2" width="15.50390625" style="0" customWidth="1"/>
    <col min="3" max="6" width="8.625" style="0" customWidth="1"/>
    <col min="7" max="7" width="12.50390625" style="0" customWidth="1"/>
  </cols>
  <sheetData>
    <row r="1" spans="1:9" ht="17.25">
      <c r="A1" s="86" t="s">
        <v>7</v>
      </c>
      <c r="B1" s="87"/>
      <c r="C1" s="87"/>
      <c r="D1" s="87"/>
      <c r="E1" s="87"/>
      <c r="F1" s="87"/>
      <c r="G1" s="87"/>
      <c r="H1" s="87"/>
      <c r="I1" s="87"/>
    </row>
    <row r="2" spans="1:9" ht="17.25">
      <c r="A2" s="86" t="s">
        <v>34</v>
      </c>
      <c r="B2" s="87"/>
      <c r="C2" s="87"/>
      <c r="D2" s="87"/>
      <c r="E2" s="87"/>
      <c r="F2" s="87"/>
      <c r="G2" s="87"/>
      <c r="H2" s="87"/>
      <c r="I2" s="87"/>
    </row>
    <row r="3" spans="1:9" ht="17.25">
      <c r="A3" s="86" t="s">
        <v>65</v>
      </c>
      <c r="B3" s="87"/>
      <c r="C3" s="87"/>
      <c r="D3" s="87"/>
      <c r="E3" s="87"/>
      <c r="F3" s="87"/>
      <c r="G3" s="87"/>
      <c r="H3" s="87"/>
      <c r="I3" s="87"/>
    </row>
    <row r="4" spans="1:9" ht="12.75">
      <c r="A4" s="7"/>
      <c r="B4" s="7"/>
      <c r="C4" s="7"/>
      <c r="D4" s="7"/>
      <c r="E4" s="7"/>
      <c r="F4" s="7"/>
      <c r="G4" s="7"/>
      <c r="H4" s="7"/>
      <c r="I4" s="7"/>
    </row>
    <row r="5" spans="1:10" ht="15">
      <c r="A5" s="6"/>
      <c r="B5" s="7"/>
      <c r="C5" s="7"/>
      <c r="D5" s="6"/>
      <c r="E5" s="6"/>
      <c r="F5" s="6"/>
      <c r="G5" s="6"/>
      <c r="H5" s="6"/>
      <c r="I5" s="6"/>
      <c r="J5" s="2"/>
    </row>
    <row r="6" spans="1:10" ht="15">
      <c r="A6" s="6" t="s">
        <v>90</v>
      </c>
      <c r="B6" s="7"/>
      <c r="C6" s="7"/>
      <c r="D6" s="6"/>
      <c r="E6" s="7"/>
      <c r="F6" s="6" t="s">
        <v>57</v>
      </c>
      <c r="G6" s="7"/>
      <c r="H6" s="6"/>
      <c r="I6" s="7"/>
      <c r="J6" s="2"/>
    </row>
    <row r="7" spans="1:10" ht="15">
      <c r="A7" s="6"/>
      <c r="B7" s="7"/>
      <c r="C7" s="7"/>
      <c r="D7" s="6"/>
      <c r="E7" s="7"/>
      <c r="F7" s="6" t="s">
        <v>66</v>
      </c>
      <c r="G7" s="7"/>
      <c r="H7" s="6"/>
      <c r="I7" s="7"/>
      <c r="J7" s="2"/>
    </row>
    <row r="8" spans="1:10" ht="15">
      <c r="A8" s="6"/>
      <c r="B8" s="6"/>
      <c r="C8" s="6"/>
      <c r="D8" s="6"/>
      <c r="E8" s="7"/>
      <c r="F8" s="6" t="s">
        <v>70</v>
      </c>
      <c r="G8" s="7"/>
      <c r="H8" s="6"/>
      <c r="I8" s="7"/>
      <c r="J8" s="2"/>
    </row>
    <row r="9" spans="1:10" ht="15">
      <c r="A9" s="6"/>
      <c r="B9" s="6"/>
      <c r="C9" s="6"/>
      <c r="D9" s="6"/>
      <c r="E9" s="6"/>
      <c r="F9" s="6"/>
      <c r="G9" s="6"/>
      <c r="H9" s="6"/>
      <c r="I9" s="6"/>
      <c r="J9" s="2"/>
    </row>
    <row r="10" spans="1:10" ht="15">
      <c r="A10" s="88" t="s">
        <v>88</v>
      </c>
      <c r="B10" s="89"/>
      <c r="C10" s="89"/>
      <c r="D10" s="89"/>
      <c r="E10" s="6"/>
      <c r="F10" s="6"/>
      <c r="G10" s="6"/>
      <c r="H10" s="6"/>
      <c r="I10" s="6"/>
      <c r="J10" s="2"/>
    </row>
    <row r="11" spans="1:10" ht="15">
      <c r="A11" s="7"/>
      <c r="B11" s="6"/>
      <c r="C11" s="6"/>
      <c r="D11" s="6"/>
      <c r="E11" s="6"/>
      <c r="F11" s="6"/>
      <c r="G11" s="6"/>
      <c r="H11" s="6"/>
      <c r="I11" s="6"/>
      <c r="J11" s="2"/>
    </row>
    <row r="12" spans="1:9" ht="15">
      <c r="A12" s="7"/>
      <c r="B12" s="6"/>
      <c r="C12" s="6"/>
      <c r="D12" s="6"/>
      <c r="E12" s="6"/>
      <c r="F12" s="6"/>
      <c r="G12" s="12" t="s">
        <v>12</v>
      </c>
      <c r="H12" s="7"/>
      <c r="I12" s="6"/>
    </row>
    <row r="13" spans="1:9" ht="15">
      <c r="A13" s="6"/>
      <c r="B13" s="6"/>
      <c r="C13" s="6"/>
      <c r="D13" s="6"/>
      <c r="E13" s="7"/>
      <c r="F13" s="8" t="s">
        <v>13</v>
      </c>
      <c r="G13" s="91" t="s">
        <v>14</v>
      </c>
      <c r="H13" s="92"/>
      <c r="I13" s="92"/>
    </row>
    <row r="14" spans="1:9" ht="15">
      <c r="A14" s="6"/>
      <c r="B14" s="6"/>
      <c r="C14" s="6"/>
      <c r="D14" s="6"/>
      <c r="E14" s="7"/>
      <c r="F14" s="8" t="s">
        <v>15</v>
      </c>
      <c r="G14" s="91" t="s">
        <v>16</v>
      </c>
      <c r="H14" s="92"/>
      <c r="I14" s="92"/>
    </row>
    <row r="15" spans="1:9" ht="15">
      <c r="A15" s="6"/>
      <c r="B15" s="6"/>
      <c r="C15" s="6"/>
      <c r="D15" s="6"/>
      <c r="E15" s="7"/>
      <c r="F15" s="8" t="s">
        <v>17</v>
      </c>
      <c r="G15" s="91" t="s">
        <v>54</v>
      </c>
      <c r="H15" s="92"/>
      <c r="I15" s="92"/>
    </row>
    <row r="16" spans="1:10" ht="15">
      <c r="A16" s="6"/>
      <c r="B16" s="6"/>
      <c r="C16" s="6"/>
      <c r="D16" s="6"/>
      <c r="E16" s="6"/>
      <c r="F16" s="6"/>
      <c r="G16" s="6"/>
      <c r="H16" s="6"/>
      <c r="I16" s="6"/>
      <c r="J16" s="2"/>
    </row>
    <row r="17" spans="1:10" ht="15">
      <c r="A17" s="6"/>
      <c r="B17" s="6"/>
      <c r="C17" s="6"/>
      <c r="D17" s="6"/>
      <c r="E17" s="6"/>
      <c r="F17" s="6"/>
      <c r="G17" s="6"/>
      <c r="H17" s="6"/>
      <c r="I17" s="6"/>
      <c r="J17" s="2"/>
    </row>
    <row r="18" spans="1:10" ht="15">
      <c r="A18" s="6"/>
      <c r="B18" s="6"/>
      <c r="C18" s="6"/>
      <c r="D18" s="6"/>
      <c r="E18" s="6"/>
      <c r="F18" s="6"/>
      <c r="G18" s="6"/>
      <c r="H18" s="6"/>
      <c r="I18" s="6"/>
      <c r="J18" s="2"/>
    </row>
    <row r="19" spans="1:10" ht="15">
      <c r="A19" s="6"/>
      <c r="B19" s="6"/>
      <c r="C19" s="6"/>
      <c r="D19" s="6"/>
      <c r="E19" s="6"/>
      <c r="F19" s="6"/>
      <c r="G19" s="6"/>
      <c r="H19" s="6"/>
      <c r="I19" s="6"/>
      <c r="J19" s="2"/>
    </row>
    <row r="20" spans="1:10" ht="15">
      <c r="A20" s="6"/>
      <c r="B20" s="6"/>
      <c r="C20" s="6"/>
      <c r="D20" s="6"/>
      <c r="E20" s="6"/>
      <c r="F20" s="6"/>
      <c r="G20" s="6"/>
      <c r="H20" s="6"/>
      <c r="I20" s="6"/>
      <c r="J20" s="2"/>
    </row>
    <row r="21" spans="1:10" ht="15">
      <c r="A21" s="6"/>
      <c r="B21" s="6"/>
      <c r="C21" s="6"/>
      <c r="D21" s="6"/>
      <c r="E21" s="6"/>
      <c r="F21" s="6"/>
      <c r="G21" s="6"/>
      <c r="H21" s="6"/>
      <c r="I21" s="6"/>
      <c r="J21" s="2"/>
    </row>
    <row r="22" spans="1:10" ht="12.75">
      <c r="A22" s="7"/>
      <c r="B22" s="7"/>
      <c r="C22" s="7"/>
      <c r="D22" s="7"/>
      <c r="E22" s="7"/>
      <c r="F22" s="7"/>
      <c r="G22" s="7"/>
      <c r="H22" s="7"/>
      <c r="I22" s="7"/>
      <c r="J22" s="1"/>
    </row>
    <row r="23" spans="1:10" ht="15.75">
      <c r="A23" s="90" t="s">
        <v>8</v>
      </c>
      <c r="B23" s="89"/>
      <c r="C23" s="89"/>
      <c r="D23" s="89"/>
      <c r="E23" s="89"/>
      <c r="F23" s="89"/>
      <c r="G23" s="89"/>
      <c r="H23" s="89"/>
      <c r="I23" s="89"/>
      <c r="J23" s="1"/>
    </row>
    <row r="24" spans="1:10" ht="15">
      <c r="A24" s="9" t="s">
        <v>9</v>
      </c>
      <c r="B24" s="9" t="s">
        <v>19</v>
      </c>
      <c r="C24" s="13" t="s">
        <v>39</v>
      </c>
      <c r="D24" s="9" t="s">
        <v>40</v>
      </c>
      <c r="E24" s="13" t="s">
        <v>20</v>
      </c>
      <c r="F24" s="9" t="s">
        <v>89</v>
      </c>
      <c r="G24" s="9" t="s">
        <v>43</v>
      </c>
      <c r="H24" s="13" t="s">
        <v>10</v>
      </c>
      <c r="I24" s="9" t="s">
        <v>22</v>
      </c>
      <c r="J24" s="3"/>
    </row>
    <row r="25" spans="1:10" ht="18">
      <c r="A25" s="10"/>
      <c r="B25" s="10"/>
      <c r="C25" s="15" t="s">
        <v>23</v>
      </c>
      <c r="D25" s="10" t="s">
        <v>23</v>
      </c>
      <c r="E25" s="15" t="s">
        <v>23</v>
      </c>
      <c r="F25" s="10" t="s">
        <v>23</v>
      </c>
      <c r="G25" s="10"/>
      <c r="H25" s="15" t="s">
        <v>24</v>
      </c>
      <c r="I25" s="10" t="s">
        <v>25</v>
      </c>
      <c r="J25" s="3"/>
    </row>
    <row r="26" spans="1:10" ht="15">
      <c r="A26" s="10">
        <v>1</v>
      </c>
      <c r="B26" s="38"/>
      <c r="C26" s="15"/>
      <c r="D26" s="10"/>
      <c r="E26" s="15"/>
      <c r="F26" s="10"/>
      <c r="G26" s="10"/>
      <c r="H26" s="15"/>
      <c r="I26" s="17">
        <f>((C26+D26)*2*SQRT(E26*E26+F26*F26))*H26/1000000</f>
        <v>0</v>
      </c>
      <c r="J26" s="3"/>
    </row>
    <row r="27" spans="1:10" ht="15">
      <c r="A27" s="10">
        <v>2</v>
      </c>
      <c r="B27" s="38"/>
      <c r="C27" s="15"/>
      <c r="D27" s="10"/>
      <c r="E27" s="15"/>
      <c r="F27" s="10"/>
      <c r="G27" s="10"/>
      <c r="H27" s="15"/>
      <c r="I27" s="17">
        <f>((C27+D27)*2*SQRT(E27*E27+F27*F27))*H27/1000000</f>
        <v>0</v>
      </c>
      <c r="J27" s="3"/>
    </row>
    <row r="28" spans="1:10" ht="15">
      <c r="A28" s="10">
        <v>3</v>
      </c>
      <c r="B28" s="38"/>
      <c r="C28" s="15"/>
      <c r="D28" s="10"/>
      <c r="E28" s="15"/>
      <c r="F28" s="10"/>
      <c r="G28" s="10"/>
      <c r="H28" s="15"/>
      <c r="I28" s="17">
        <f>((C28+D28)*2*SQRT(E28*E28+F28*F28))*H28/1000000</f>
        <v>0</v>
      </c>
      <c r="J28" s="3"/>
    </row>
    <row r="29" spans="1:10" ht="18">
      <c r="A29" s="84" t="s">
        <v>48</v>
      </c>
      <c r="B29" s="85"/>
      <c r="C29" s="85"/>
      <c r="D29" s="85"/>
      <c r="E29" s="85"/>
      <c r="F29" s="85"/>
      <c r="G29" s="100"/>
      <c r="H29" s="62"/>
      <c r="I29" s="17"/>
      <c r="J29" s="3"/>
    </row>
    <row r="30" spans="1:10" ht="18">
      <c r="A30" s="37"/>
      <c r="B30" s="110" t="s">
        <v>49</v>
      </c>
      <c r="C30" s="110"/>
      <c r="D30" s="110"/>
      <c r="E30" s="110"/>
      <c r="F30" s="110"/>
      <c r="G30" s="110"/>
      <c r="H30" s="62"/>
      <c r="I30" s="17"/>
      <c r="J30" s="3"/>
    </row>
    <row r="31" spans="1:10" ht="15">
      <c r="A31" s="8"/>
      <c r="B31" s="8"/>
      <c r="C31" s="8"/>
      <c r="D31" s="8"/>
      <c r="E31" s="8"/>
      <c r="F31" s="8"/>
      <c r="G31" s="8"/>
      <c r="H31" s="8">
        <f>SUM(H26:H28)</f>
        <v>0</v>
      </c>
      <c r="I31" s="18">
        <f>SUM(I26:I28)</f>
        <v>0</v>
      </c>
      <c r="J31" s="3"/>
    </row>
  </sheetData>
  <sheetProtection/>
  <mergeCells count="10">
    <mergeCell ref="A1:I1"/>
    <mergeCell ref="A2:I2"/>
    <mergeCell ref="A3:I3"/>
    <mergeCell ref="A10:D10"/>
    <mergeCell ref="A29:G29"/>
    <mergeCell ref="B30:G30"/>
    <mergeCell ref="G13:I13"/>
    <mergeCell ref="G14:I14"/>
    <mergeCell ref="G15:I15"/>
    <mergeCell ref="A23:I23"/>
  </mergeCells>
  <printOptions/>
  <pageMargins left="0.75" right="0.75" top="1" bottom="1" header="0.5" footer="0.5"/>
  <pageSetup horizontalDpi="600" verticalDpi="600" orientation="portrait" paperSize="9" scale="86"/>
  <legacyDrawing r:id="rId2"/>
  <oleObjects>
    <oleObject progId="AutoCAD.Drawing.15" shapeId="18369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LANTA-VENT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LV3</dc:creator>
  <cp:keywords/>
  <dc:description/>
  <cp:lastModifiedBy>Sony</cp:lastModifiedBy>
  <cp:lastPrinted>2007-01-29T07:31:57Z</cp:lastPrinted>
  <dcterms:created xsi:type="dcterms:W3CDTF">2002-04-29T13:12:31Z</dcterms:created>
  <dcterms:modified xsi:type="dcterms:W3CDTF">2011-03-31T14:18:53Z</dcterms:modified>
  <cp:category/>
  <cp:version/>
  <cp:contentType/>
  <cp:contentStatus/>
</cp:coreProperties>
</file>